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500" tabRatio="869" activeTab="5"/>
  </bookViews>
  <sheets>
    <sheet name="Header Page" sheetId="1" r:id="rId1"/>
    <sheet name="SURVIVAL" sheetId="2" r:id="rId2"/>
    <sheet name="SALES FORECAST" sheetId="3" r:id="rId3"/>
    <sheet name="START UP COSTS" sheetId="4" r:id="rId4"/>
    <sheet name="PROFIT &amp; LOSS (inc OVERHEADS)" sheetId="5" r:id="rId5"/>
    <sheet name="CASH FLOW" sheetId="6" r:id="rId6"/>
  </sheets>
  <definedNames>
    <definedName name="Check5" localSheetId="0">'Header Page'!$E$47</definedName>
    <definedName name="Check6" localSheetId="0">'Header Page'!$E$49</definedName>
    <definedName name="edc" localSheetId="2">'SALES FORECAST'!$A$1:$N$35</definedName>
    <definedName name="Excel_BuiltIn_Print_Area" localSheetId="4">'PROFIT &amp; LOSS (inc OVERHEADS)'!$A$1:$T$37</definedName>
    <definedName name="Excel_BuiltIn_Print_Area" localSheetId="2">'SALES FORECAST'!$A$1:$N$35</definedName>
    <definedName name="Excel_BuiltIn_Print_Area" localSheetId="3">'START UP COSTS'!$A$1:$J$52</definedName>
    <definedName name="_xlnm.Print_Area" localSheetId="5">'CASH FLOW'!$A$1:$P$42</definedName>
    <definedName name="_xlnm.Print_Area" localSheetId="0">'Header Page'!$B$1:$N$22</definedName>
    <definedName name="_xlnm.Print_Area" localSheetId="4">'PROFIT &amp; LOSS (inc OVERHEADS)'!$A$1:$O$37</definedName>
    <definedName name="_xlnm.Print_Area" localSheetId="2">'SALES FORECAST'!$A$1:$N$40</definedName>
    <definedName name="_xlnm.Print_Area" localSheetId="3">'START UP COSTS'!$A$1:$D$52</definedName>
    <definedName name="_xlnm.Print_Area" localSheetId="1">'SURVIVAL'!$A$1:$D$51</definedName>
    <definedName name="qq" localSheetId="5">'CASH FLOW'!$A$1:$P$42</definedName>
    <definedName name="qw" localSheetId="0">'Header Page'!$B$1:$N$22</definedName>
    <definedName name="qwe" localSheetId="4">'PROFIT &amp; LOSS (inc OVERHEADS)'!$A$1:$T$37</definedName>
    <definedName name="rfv" localSheetId="3">'START UP COSTS'!$A$1:$J$52</definedName>
    <definedName name="tgb" localSheetId="1">'SURVIVAL'!$A$1:$D$51</definedName>
  </definedNames>
  <calcPr fullCalcOnLoad="1"/>
</workbook>
</file>

<file path=xl/sharedStrings.xml><?xml version="1.0" encoding="utf-8"?>
<sst xmlns="http://schemas.openxmlformats.org/spreadsheetml/2006/main" count="472" uniqueCount="241">
  <si>
    <t>PERSONAL SURVIVAL BUDGET</t>
  </si>
  <si>
    <t xml:space="preserve">How much do you need to live on? </t>
  </si>
  <si>
    <t>Monthly £</t>
  </si>
  <si>
    <t>Yearly £</t>
  </si>
  <si>
    <t>Comments</t>
  </si>
  <si>
    <t xml:space="preserve">Mortgage or Rent      </t>
  </si>
  <si>
    <t>Council Tax</t>
  </si>
  <si>
    <t xml:space="preserve">Water Rates </t>
  </si>
  <si>
    <t>Gas / Coal / Oil / Calor etc</t>
  </si>
  <si>
    <t>Electricity</t>
  </si>
  <si>
    <t>Telephone</t>
  </si>
  <si>
    <t>House &amp; Contents Insurance</t>
  </si>
  <si>
    <t>Life Assurance</t>
  </si>
  <si>
    <t>Pension Contribution</t>
  </si>
  <si>
    <t xml:space="preserve">Food &amp; General Housekeeping </t>
  </si>
  <si>
    <t xml:space="preserve">Holidays    </t>
  </si>
  <si>
    <t>Car Road Tax</t>
  </si>
  <si>
    <t>Car Insurance</t>
  </si>
  <si>
    <t>Car Repairs &amp; Renewals</t>
  </si>
  <si>
    <t>Car Fuel</t>
  </si>
  <si>
    <t>Other Travel Expenses</t>
  </si>
  <si>
    <t>TV License</t>
  </si>
  <si>
    <t>Newspapers / Magazines</t>
  </si>
  <si>
    <t>TV Satellite / Broadband</t>
  </si>
  <si>
    <t>Entertainment / Meals out etc</t>
  </si>
  <si>
    <t>Subscriptions</t>
  </si>
  <si>
    <t>Chldrens’ pocket money, school dinners ,etc</t>
  </si>
  <si>
    <t xml:space="preserve">Birthday &amp; Christmas Presents </t>
  </si>
  <si>
    <t xml:space="preserve">Hire Purchase Payments          </t>
  </si>
  <si>
    <t>Credit Card Payments</t>
  </si>
  <si>
    <t>Household items Repair / Replace Allowance</t>
  </si>
  <si>
    <t>Property Repairs &amp; Maintenance</t>
  </si>
  <si>
    <t>Total Outgoings</t>
  </si>
  <si>
    <t>Existing Household Income</t>
  </si>
  <si>
    <t>Partners Income</t>
  </si>
  <si>
    <t>Child Allowances</t>
  </si>
  <si>
    <t>Maintenance</t>
  </si>
  <si>
    <t>Other Benefits or Grants</t>
  </si>
  <si>
    <t>Insurances</t>
  </si>
  <si>
    <t>Dividends &amp; Interest</t>
  </si>
  <si>
    <t>Other</t>
  </si>
  <si>
    <t xml:space="preserve">Other  </t>
  </si>
  <si>
    <t>Total Income</t>
  </si>
  <si>
    <t xml:space="preserve">(Outgoings - Income)   Total  </t>
  </si>
  <si>
    <r>
      <t>Any "</t>
    </r>
    <r>
      <rPr>
        <b/>
        <sz val="10"/>
        <color indexed="10"/>
        <rFont val="Arial"/>
        <family val="2"/>
      </rPr>
      <t>Negative</t>
    </r>
    <r>
      <rPr>
        <b/>
        <sz val="10"/>
        <rFont val="Arial"/>
        <family val="2"/>
      </rPr>
      <t xml:space="preserve">" amount is the minimum that you will need to earn from your business in order to breakeven and cover your outgoings.      Any "Positive" amount is NOT included as part of your business calculations) </t>
    </r>
  </si>
  <si>
    <t>Guidance Notes - Survival Income</t>
  </si>
  <si>
    <t xml:space="preserve">Few businesses make sufficient money from day one so in order to find out how long you can continue trading, </t>
  </si>
  <si>
    <t xml:space="preserve">you need to establish what your minimum survival budget is and how much money comes into the household excluding what </t>
  </si>
  <si>
    <t xml:space="preserve">you can make from your business. For example if your monthly outgoings are £1000 and the monthly income excluding </t>
  </si>
  <si>
    <t xml:space="preserve">your earnings are £700 then you can see straight away that you need to take £300 per month from your business to keep going. </t>
  </si>
  <si>
    <t xml:space="preserve">If you think it might take 3 months before your business will generate that level of income, then you will either need a cash reserve </t>
  </si>
  <si>
    <t xml:space="preserve">of £900 or to borrow that amount in order to survive until the end of that 3 months. As it often takes longer to build up trade than </t>
  </si>
  <si>
    <t xml:space="preserve">expected, it would be sensible to plan a contingency allowance for added time rather than finding yourself in a position of </t>
  </si>
  <si>
    <t>unplanned debt. Use the excel spread sheet on your disc to calculate your survival income.</t>
  </si>
  <si>
    <t>SALES FORECAST</t>
  </si>
  <si>
    <t>Pricing Matrix</t>
  </si>
  <si>
    <t>£ / Unit</t>
  </si>
  <si>
    <t>Working Weeks / Year</t>
  </si>
  <si>
    <t>Job / Unit / Product Type A</t>
  </si>
  <si>
    <t xml:space="preserve">Material Costs % versus Sales = </t>
  </si>
  <si>
    <t>Comments:</t>
  </si>
  <si>
    <t>Job / Unit / Product Type B</t>
  </si>
  <si>
    <t>Job / Unit / Product Type C</t>
  </si>
  <si>
    <t>Job / Unit / Product Type D</t>
  </si>
  <si>
    <t>Job / Unit / Product Type E</t>
  </si>
  <si>
    <t>Job / Unit / Product Type F</t>
  </si>
  <si>
    <t>Total</t>
  </si>
  <si>
    <t>Sales Matrix</t>
  </si>
  <si>
    <t>Month 1</t>
  </si>
  <si>
    <t>Month 2</t>
  </si>
  <si>
    <t>Month 3</t>
  </si>
  <si>
    <t>Month 4</t>
  </si>
  <si>
    <t>Month 5</t>
  </si>
  <si>
    <t>Month 6</t>
  </si>
  <si>
    <t>Month7</t>
  </si>
  <si>
    <t>Month 8</t>
  </si>
  <si>
    <t>Month 9</t>
  </si>
  <si>
    <t>Month 10</t>
  </si>
  <si>
    <t>Month 11</t>
  </si>
  <si>
    <t>Month 12</t>
  </si>
  <si>
    <t>TOTAL</t>
  </si>
  <si>
    <r>
      <t xml:space="preserve">Number of </t>
    </r>
    <r>
      <rPr>
        <b/>
        <sz val="10"/>
        <rFont val="Gill Sans MT"/>
        <family val="2"/>
      </rPr>
      <t>Units / Week Item A</t>
    </r>
  </si>
  <si>
    <r>
      <t xml:space="preserve">Number of </t>
    </r>
    <r>
      <rPr>
        <b/>
        <sz val="10"/>
        <rFont val="Gill Sans MT"/>
        <family val="2"/>
      </rPr>
      <t>Units / Week Item B</t>
    </r>
  </si>
  <si>
    <r>
      <t xml:space="preserve">Number of </t>
    </r>
    <r>
      <rPr>
        <b/>
        <sz val="10"/>
        <rFont val="Gill Sans MT"/>
        <family val="2"/>
      </rPr>
      <t>Units / Week Item C</t>
    </r>
  </si>
  <si>
    <r>
      <t xml:space="preserve">Number of </t>
    </r>
    <r>
      <rPr>
        <b/>
        <sz val="10"/>
        <rFont val="Gill Sans MT"/>
        <family val="2"/>
      </rPr>
      <t>Units / Week Item D</t>
    </r>
  </si>
  <si>
    <r>
      <t xml:space="preserve">Number of </t>
    </r>
    <r>
      <rPr>
        <b/>
        <sz val="10"/>
        <rFont val="Gill Sans MT"/>
        <family val="2"/>
      </rPr>
      <t>Units / Week Item E</t>
    </r>
  </si>
  <si>
    <r>
      <t xml:space="preserve">Number of </t>
    </r>
    <r>
      <rPr>
        <b/>
        <sz val="10"/>
        <rFont val="Gill Sans MT"/>
        <family val="2"/>
      </rPr>
      <t>Units / Week Item F</t>
    </r>
  </si>
  <si>
    <t>Total sales / month Item A</t>
  </si>
  <si>
    <t>Total sales / month Item B</t>
  </si>
  <si>
    <t>Total sales / month Item C</t>
  </si>
  <si>
    <t>Total sales / month Item D</t>
  </si>
  <si>
    <t>Total sales / month Item E</t>
  </si>
  <si>
    <t>Total sales / month Item F</t>
  </si>
  <si>
    <t>Total sales / month</t>
  </si>
  <si>
    <t>New Enterprise Allowance</t>
  </si>
  <si>
    <t>Total Revenue</t>
  </si>
  <si>
    <t>Cost Matrix</t>
  </si>
  <si>
    <t>Month2</t>
  </si>
  <si>
    <t>Month3</t>
  </si>
  <si>
    <t>Total Material Costs A</t>
  </si>
  <si>
    <t>Total Material Costs B</t>
  </si>
  <si>
    <t>Total Material Costs C</t>
  </si>
  <si>
    <t>Total Material Costs D</t>
  </si>
  <si>
    <t>Total Material Costs E</t>
  </si>
  <si>
    <t>Total Material Costs F</t>
  </si>
  <si>
    <t>Total Material Costs – All</t>
  </si>
  <si>
    <t>Guidance Notes - Sales Forecast</t>
  </si>
  <si>
    <t xml:space="preserve">Good sales forecasting always endeavours to break your sales down to the smallest bite sized unit or </t>
  </si>
  <si>
    <t xml:space="preserve">hourly rate. The trick is to build a forecast from bottom up not top down. Start modestly estimating how </t>
  </si>
  <si>
    <t xml:space="preserve">much business you may secure day 1, day 2, day 3 and so on. The spreadsheet will help you calculate how </t>
  </si>
  <si>
    <t>this works out over a year.  If you are using materials and ingredients to produce your product then you</t>
  </si>
  <si>
    <t xml:space="preserve">need to calculate the material cost of each unit. The spreadsheet will agin help you calculate how this will work </t>
  </si>
  <si>
    <t>out over 1 year.</t>
  </si>
  <si>
    <t>START UP COSTS</t>
  </si>
  <si>
    <t>CATEGORY</t>
  </si>
  <si>
    <t>DETAIL</t>
  </si>
  <si>
    <t>COST / ALLOWANCE</t>
  </si>
  <si>
    <t>COMMENTS</t>
  </si>
  <si>
    <t>Opening Stock</t>
  </si>
  <si>
    <t>Item</t>
  </si>
  <si>
    <t>Premises</t>
  </si>
  <si>
    <t>Legal Fees / Lease</t>
  </si>
  <si>
    <t>Deposit</t>
  </si>
  <si>
    <t>Advance Rent</t>
  </si>
  <si>
    <t>Refurbishment</t>
  </si>
  <si>
    <t>Insurance</t>
  </si>
  <si>
    <t>Fixtures &amp; Fittings</t>
  </si>
  <si>
    <t>Equipment</t>
  </si>
  <si>
    <t>Printer</t>
  </si>
  <si>
    <t>Tools</t>
  </si>
  <si>
    <t>Website</t>
  </si>
  <si>
    <t>Domain</t>
  </si>
  <si>
    <t>Design</t>
  </si>
  <si>
    <t>Hosting</t>
  </si>
  <si>
    <t>Marketing</t>
  </si>
  <si>
    <t>Advertising</t>
  </si>
  <si>
    <t>Leaflets</t>
  </si>
  <si>
    <t>Stationary / Invoices / Receipts</t>
  </si>
  <si>
    <t>Business Cards</t>
  </si>
  <si>
    <t>Vehicle</t>
  </si>
  <si>
    <t>Vehicle Cost / Hire</t>
  </si>
  <si>
    <t>Motor Insurance</t>
  </si>
  <si>
    <t>Road Fund Tax</t>
  </si>
  <si>
    <t>Sign Writing</t>
  </si>
  <si>
    <t>Public Liability</t>
  </si>
  <si>
    <t>Employer Liability</t>
  </si>
  <si>
    <t>Professional Indemnity</t>
  </si>
  <si>
    <t>Licences</t>
  </si>
  <si>
    <t>Misc</t>
  </si>
  <si>
    <t>Training</t>
  </si>
  <si>
    <t>Course</t>
  </si>
  <si>
    <t>Professional Fees</t>
  </si>
  <si>
    <t>Legal</t>
  </si>
  <si>
    <t>Accountancy</t>
  </si>
  <si>
    <t>Professional Memberships</t>
  </si>
  <si>
    <t>Guidance Notes - Start-Up Costs</t>
  </si>
  <si>
    <t xml:space="preserve">This section is where you estimate as accurately as possible how much you will need to spend to get your </t>
  </si>
  <si>
    <t>business ready to trade. Include every item you expect to buy or pay for before you begin to trade. You may</t>
  </si>
  <si>
    <t>have tools and equipment or transport already but you should cost these also as if you were selling them to</t>
  </si>
  <si>
    <t xml:space="preserve">your business for their current market value. When your business starts using these items, they will </t>
  </si>
  <si>
    <t xml:space="preserve">depreciate and will have to be replaced at some stage so you need to include them in your business costs and </t>
  </si>
  <si>
    <t xml:space="preserve">make sure their replacement can be funded through your business earnings. </t>
  </si>
  <si>
    <t>Buying goods and equipment before you start could require more capital than you can raise. You may be able</t>
  </si>
  <si>
    <t xml:space="preserve">to reduce your start-up costs through leasing or hiring on a monthly basis or arranging credit terms with a </t>
  </si>
  <si>
    <t>supplier. Much of the equipment you need could be available second-hand so check out the options</t>
  </si>
  <si>
    <t>PROFIT &amp; LOSS</t>
  </si>
  <si>
    <r>
      <t xml:space="preserve">TOTAL SALES </t>
    </r>
    <r>
      <rPr>
        <sz val="9"/>
        <rFont val="Gill Sans MT"/>
        <family val="2"/>
      </rPr>
      <t>(inc NEA Allowance)</t>
    </r>
  </si>
  <si>
    <t xml:space="preserve"> </t>
  </si>
  <si>
    <t>MATERIAL COSTS</t>
  </si>
  <si>
    <t>GROSS PROFIT</t>
  </si>
  <si>
    <t>FIXED COSTS / OVERHEADS</t>
  </si>
  <si>
    <t>Business Rent &amp; Rates</t>
  </si>
  <si>
    <t>Heat, Light &amp; Power</t>
  </si>
  <si>
    <t>Utilities</t>
  </si>
  <si>
    <t>Business Insurances</t>
  </si>
  <si>
    <t>Staff Wages</t>
  </si>
  <si>
    <t>Motor Expenses (ie Insurance)</t>
  </si>
  <si>
    <t>Business Travel (Flat Rate £0.45/mile)</t>
  </si>
  <si>
    <t>Stationery</t>
  </si>
  <si>
    <t>Marketing &amp; Advertisng</t>
  </si>
  <si>
    <t>Health &amp; Safety Expenditure</t>
  </si>
  <si>
    <t>Staff Development &amp; Training</t>
  </si>
  <si>
    <t>Repairs &amp; Renewals</t>
  </si>
  <si>
    <t>Borrowing / Loan Repayments</t>
  </si>
  <si>
    <t>Craft Events Rent/Cost of plot</t>
  </si>
  <si>
    <t xml:space="preserve">Other </t>
  </si>
  <si>
    <t>TOTAL OVERHEADS</t>
  </si>
  <si>
    <t>Operational Profit before tax</t>
  </si>
  <si>
    <t>This is your Gross Profit minus your Overheads</t>
  </si>
  <si>
    <t>Survival Budget</t>
  </si>
  <si>
    <t>This is the amount required from your survival budget (Unless your outgoings are already covered by incomings)</t>
  </si>
  <si>
    <t>NET PROFIT</t>
  </si>
  <si>
    <t>Guidance Notes - Profit &amp; Loss Forecast</t>
  </si>
  <si>
    <t xml:space="preserve">In this section you detail how much profit or loss you expect your business to make in your 1st year. You can complete </t>
  </si>
  <si>
    <t xml:space="preserve">further forecasts for Year 2 and 3 if necessary. People often find it difficult to predict what the business is likely to earn but </t>
  </si>
  <si>
    <t>you need to make some kind of forecast. Try to estimate how many clients you will have each week/month and what their</t>
  </si>
  <si>
    <t xml:space="preserve">average spend might be with you. Be realistic. It is unlikely that your turnover will be as high in your first months of </t>
  </si>
  <si>
    <t>business than as you progress. Seasonal factors might also affect your sales.</t>
  </si>
  <si>
    <t>Yes</t>
  </si>
  <si>
    <t>CASH FLOW FORECAST - YEAR 1</t>
  </si>
  <si>
    <t>CASH FLOW FORECAST - YEAR 2</t>
  </si>
  <si>
    <t>CASH FLOW FORECAST - YEAR 3</t>
  </si>
  <si>
    <t>No</t>
  </si>
  <si>
    <t>Year 1</t>
  </si>
  <si>
    <t>Year 2</t>
  </si>
  <si>
    <t>Year 3</t>
  </si>
  <si>
    <t>Pre Start</t>
  </si>
  <si>
    <t>YEAR 2</t>
  </si>
  <si>
    <t>YEAR 3</t>
  </si>
  <si>
    <t>TOTAL RECEIPTS (Sales &amp; Money in from S/F Sheet)</t>
  </si>
  <si>
    <t>TOTAL RECEIPTS (Manual input of figures)</t>
  </si>
  <si>
    <t>NEA Loan (If applicable) - inc Repayments @ 6% APR</t>
  </si>
  <si>
    <t>Material Costs vs Sales % (From Sales Forecast Sheet)</t>
  </si>
  <si>
    <r>
      <t xml:space="preserve">Material Costs vs Sales % </t>
    </r>
    <r>
      <rPr>
        <b/>
        <sz val="10"/>
        <rFont val="Gill Sans MT"/>
        <family val="2"/>
      </rPr>
      <t>(Manual input of figures)Material Costs vs Sales % (Manual input of figures)</t>
    </r>
  </si>
  <si>
    <t>Overheads from P&amp;L Sheet</t>
  </si>
  <si>
    <t>Manually Input Year 2 OverHeads, even if they are the same as Year 1</t>
  </si>
  <si>
    <t>Manually Input Year 3 OverHeads, even if they are the same as Year 2</t>
  </si>
  <si>
    <t>Business Travel (eg Fuel)</t>
  </si>
  <si>
    <t>DRAWINGS (From Survival Costs Sheet)</t>
  </si>
  <si>
    <r>
      <t xml:space="preserve">DRAWINGS </t>
    </r>
    <r>
      <rPr>
        <b/>
        <sz val="10"/>
        <rFont val="Gill Sans MT"/>
        <family val="2"/>
      </rPr>
      <t xml:space="preserve"> (Manual input of Drawings Required)</t>
    </r>
  </si>
  <si>
    <t>Start Up Costs (From Start up Costs Sheet)</t>
  </si>
  <si>
    <t>TOTAL PAYMENTS OUT</t>
  </si>
  <si>
    <t>Cashflow</t>
  </si>
  <si>
    <t>Opening Balance</t>
  </si>
  <si>
    <t>Closing Balance</t>
  </si>
  <si>
    <t>Guidance Notes- Cash Flow Forecasts</t>
  </si>
  <si>
    <t xml:space="preserve">One of the most common reasons for business failure is running out of working capital. A cash flow forecast can help you avoid that problem by </t>
  </si>
  <si>
    <t xml:space="preserve">detailing when money comes in and out of you business. If you have to pay up front for materials but have to wait 30 days before being paid, then </t>
  </si>
  <si>
    <t xml:space="preserve">cash flow management is an essential part of managing your business. Consider when rent is due and how long you will wait to receive payment. </t>
  </si>
  <si>
    <t>Be sure to include all costs and if possible have a contingency budget for unplanned items like vehicle repairs.</t>
  </si>
  <si>
    <t>THIS MODEL ASSUMES PAYMENT WILL BE RECEIVED WITHIN 30 DAYS FROM INVOICE. THE MODEL ALSO ASSUMES</t>
  </si>
  <si>
    <t xml:space="preserve">THAT NO CREDIT WILL BE ALLOWED FROM SUPPLIERS BECAUSE THIS IS A NEW BUSINESS. </t>
  </si>
  <si>
    <t>Computer</t>
  </si>
  <si>
    <t>Telephone System</t>
  </si>
  <si>
    <t>Fax</t>
  </si>
  <si>
    <t>Personal Capital</t>
  </si>
  <si>
    <t>Total Start Up Investment</t>
  </si>
  <si>
    <r>
      <t xml:space="preserve"> Loan</t>
    </r>
    <r>
      <rPr>
        <sz val="10"/>
        <rFont val="Gill Sans MT"/>
        <family val="2"/>
      </rPr>
      <t xml:space="preserve">  (If applicable)</t>
    </r>
  </si>
  <si>
    <r>
      <t xml:space="preserve"> Loan Term</t>
    </r>
    <r>
      <rPr>
        <sz val="10"/>
        <rFont val="Gill Sans MT"/>
        <family val="2"/>
      </rPr>
      <t xml:space="preserve"> (Years)</t>
    </r>
  </si>
  <si>
    <r>
      <t xml:space="preserve"> Interest Only</t>
    </r>
    <r>
      <rPr>
        <sz val="10"/>
        <rFont val="Gill Sans MT"/>
        <family val="2"/>
      </rPr>
      <t xml:space="preserve"> in First Year ?</t>
    </r>
  </si>
  <si>
    <t xml:space="preserve"> Business Name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</si>
</sst>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Black]&quot;+£&quot;#,##0.00;[Red]&quot;-£&quot;#,##0.00"/>
    <numFmt numFmtId="166" formatCode="[Black]&quot;+£&quot;0.00;[Red]&quot;-£&quot;0.00"/>
    <numFmt numFmtId="167" formatCode="\£#,##0.00;[Red]&quot;-£&quot;#,##0.00"/>
    <numFmt numFmtId="168" formatCode="\£#,##0;[Red]&quot;-£&quot;#,##0"/>
    <numFmt numFmtId="169" formatCode="\£#,##0"/>
    <numFmt numFmtId="170" formatCode="\£#,##0.00;&quot;-£&quot;#,##0.00"/>
  </numFmts>
  <fonts count="62">
    <font>
      <sz val="10"/>
      <name val="Arial"/>
      <family val="2"/>
    </font>
    <font>
      <b/>
      <sz val="18"/>
      <name val="Arial"/>
      <family val="2"/>
    </font>
    <font>
      <b/>
      <sz val="22"/>
      <name val="Arial"/>
      <family val="2"/>
    </font>
    <font>
      <b/>
      <sz val="10"/>
      <name val="Arial"/>
      <family val="2"/>
    </font>
    <font>
      <b/>
      <u val="single"/>
      <sz val="14"/>
      <name val="Gill Sans MT"/>
      <family val="2"/>
    </font>
    <font>
      <b/>
      <sz val="11"/>
      <color indexed="62"/>
      <name val="Gill Sans MT"/>
      <family val="2"/>
    </font>
    <font>
      <sz val="11"/>
      <name val="Arial"/>
      <family val="2"/>
    </font>
    <font>
      <sz val="10"/>
      <color indexed="8"/>
      <name val="Gill Sans MT"/>
      <family val="2"/>
    </font>
    <font>
      <sz val="10"/>
      <name val="Gill Sans MT"/>
      <family val="2"/>
    </font>
    <font>
      <b/>
      <sz val="11"/>
      <color indexed="21"/>
      <name val="Gill Sans MT"/>
      <family val="2"/>
    </font>
    <font>
      <b/>
      <sz val="10"/>
      <name val="Gill Sans MT"/>
      <family val="2"/>
    </font>
    <font>
      <b/>
      <sz val="10"/>
      <color indexed="53"/>
      <name val="Gill Sans MT"/>
      <family val="2"/>
    </font>
    <font>
      <b/>
      <sz val="10"/>
      <color indexed="21"/>
      <name val="Gill Sans MT"/>
      <family val="2"/>
    </font>
    <font>
      <b/>
      <sz val="12"/>
      <color indexed="21"/>
      <name val="Gill Sans MT"/>
      <family val="2"/>
    </font>
    <font>
      <b/>
      <sz val="10"/>
      <color indexed="10"/>
      <name val="Arial"/>
      <family val="2"/>
    </font>
    <font>
      <b/>
      <sz val="10"/>
      <color indexed="10"/>
      <name val="Gill Sans MT"/>
      <family val="2"/>
    </font>
    <font>
      <b/>
      <sz val="10"/>
      <color indexed="8"/>
      <name val="Gill Sans MT"/>
      <family val="2"/>
    </font>
    <font>
      <sz val="10"/>
      <color indexed="10"/>
      <name val="Gill Sans MT"/>
      <family val="2"/>
    </font>
    <font>
      <b/>
      <sz val="7.8"/>
      <name val="Arial"/>
      <family val="2"/>
    </font>
    <font>
      <b/>
      <sz val="11"/>
      <name val="Gill Sans MT"/>
      <family val="2"/>
    </font>
    <font>
      <sz val="11"/>
      <name val="Gill Sans MT"/>
      <family val="2"/>
    </font>
    <font>
      <sz val="9"/>
      <name val="Gill Sans MT"/>
      <family val="2"/>
    </font>
    <font>
      <b/>
      <sz val="10"/>
      <color indexed="9"/>
      <name val="Gill Sans MT"/>
      <family val="2"/>
    </font>
    <font>
      <b/>
      <sz val="10"/>
      <color indexed="9"/>
      <name val="Arial"/>
      <family val="2"/>
    </font>
    <font>
      <sz val="10"/>
      <color indexed="9"/>
      <name val="Gill Sans MT"/>
      <family val="2"/>
    </font>
    <font>
      <sz val="10"/>
      <name val="Mangal"/>
      <family val="2"/>
    </font>
    <font>
      <sz val="16"/>
      <name val="Gill Sans MT"/>
      <family val="2"/>
    </font>
    <font>
      <b/>
      <sz val="16"/>
      <name val="Gill Sans M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8"/>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29"/>
        <bgColor indexed="64"/>
      </patternFill>
    </fill>
    <fill>
      <patternFill patternType="solid">
        <fgColor theme="1"/>
        <bgColor indexed="64"/>
      </patternFill>
    </fill>
    <fill>
      <patternFill patternType="solid">
        <fgColor rgb="FF00FF00"/>
        <bgColor indexed="64"/>
      </patternFill>
    </fill>
    <fill>
      <patternFill patternType="solid">
        <fgColor rgb="FF0070C0"/>
        <bgColor indexed="64"/>
      </patternFill>
    </fill>
    <fill>
      <patternFill patternType="solid">
        <fgColor rgb="FF00B05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thin">
        <color indexed="8"/>
      </top>
      <bottom style="double">
        <color indexed="8"/>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color indexed="63"/>
      </bottom>
    </border>
    <border>
      <left style="thin">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thin">
        <color indexed="8"/>
      </right>
      <top style="double">
        <color indexed="8"/>
      </top>
      <bottom style="double">
        <color indexed="8"/>
      </bottom>
    </border>
    <border>
      <left>
        <color indexed="63"/>
      </left>
      <right style="thin">
        <color indexed="8"/>
      </right>
      <top style="double">
        <color indexed="8"/>
      </top>
      <bottom style="double">
        <color indexed="8"/>
      </bottom>
    </border>
    <border>
      <left style="medium">
        <color indexed="8"/>
      </left>
      <right style="medium">
        <color indexed="8"/>
      </right>
      <top style="double">
        <color indexed="8"/>
      </top>
      <bottom style="double">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color indexed="63"/>
      </right>
      <top style="thin">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double"/>
    </border>
    <border>
      <left style="medium">
        <color indexed="8"/>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ill="0" applyBorder="0" applyAlignment="0" applyProtection="0"/>
    <xf numFmtId="41" fontId="0" fillId="0" borderId="0" applyFill="0" applyBorder="0" applyAlignment="0" applyProtection="0"/>
    <xf numFmtId="0" fontId="25" fillId="0" borderId="0" applyNumberFormat="0" applyFill="0" applyBorder="0" applyAlignment="0" applyProtection="0"/>
    <xf numFmtId="42" fontId="0" fillId="0" borderId="0" applyFill="0" applyBorder="0" applyAlignment="0" applyProtection="0"/>
    <xf numFmtId="0" fontId="0" fillId="0" borderId="0">
      <alignment/>
      <protection/>
    </xf>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76">
    <xf numFmtId="0" fontId="0" fillId="0" borderId="0" xfId="0" applyAlignment="1">
      <alignment/>
    </xf>
    <xf numFmtId="0" fontId="0" fillId="0" borderId="0" xfId="46">
      <alignment/>
      <protection/>
    </xf>
    <xf numFmtId="0" fontId="2" fillId="0" borderId="0" xfId="46" applyFont="1" applyFill="1" applyAlignment="1" applyProtection="1">
      <alignment horizontal="center"/>
      <protection locked="0"/>
    </xf>
    <xf numFmtId="0" fontId="3" fillId="0" borderId="0" xfId="46" applyFont="1">
      <alignment/>
      <protection/>
    </xf>
    <xf numFmtId="0" fontId="0" fillId="0" borderId="0" xfId="46" applyFont="1">
      <alignment/>
      <protection/>
    </xf>
    <xf numFmtId="0" fontId="5" fillId="0" borderId="10" xfId="46" applyFont="1" applyBorder="1" applyAlignment="1">
      <alignment horizontal="center" vertical="center" wrapText="1"/>
      <protection/>
    </xf>
    <xf numFmtId="0" fontId="5" fillId="0" borderId="11" xfId="46" applyFont="1" applyBorder="1" applyAlignment="1">
      <alignment horizontal="center" vertical="center" wrapText="1"/>
      <protection/>
    </xf>
    <xf numFmtId="0" fontId="6" fillId="0" borderId="0" xfId="46" applyFont="1" applyAlignment="1">
      <alignment horizontal="center" vertical="center"/>
      <protection/>
    </xf>
    <xf numFmtId="0" fontId="7" fillId="0" borderId="12" xfId="46" applyFont="1" applyBorder="1" applyAlignment="1">
      <alignment vertical="center" wrapText="1"/>
      <protection/>
    </xf>
    <xf numFmtId="164" fontId="8" fillId="33" borderId="13" xfId="46" applyNumberFormat="1" applyFont="1" applyFill="1" applyBorder="1" applyAlignment="1" applyProtection="1">
      <alignment vertical="center" wrapText="1"/>
      <protection locked="0"/>
    </xf>
    <xf numFmtId="164" fontId="8" fillId="0" borderId="13" xfId="46" applyNumberFormat="1" applyFont="1" applyBorder="1" applyAlignment="1">
      <alignment vertical="center" wrapText="1"/>
      <protection/>
    </xf>
    <xf numFmtId="0" fontId="8" fillId="34" borderId="14" xfId="46" applyFont="1" applyFill="1" applyBorder="1" applyAlignment="1" applyProtection="1">
      <alignment vertical="center" wrapText="1"/>
      <protection locked="0"/>
    </xf>
    <xf numFmtId="0" fontId="0" fillId="0" borderId="0" xfId="46" applyFont="1" applyAlignment="1">
      <alignment vertical="center"/>
      <protection/>
    </xf>
    <xf numFmtId="0" fontId="0" fillId="0" borderId="0" xfId="46" applyAlignment="1">
      <alignment vertical="center"/>
      <protection/>
    </xf>
    <xf numFmtId="0" fontId="7" fillId="0" borderId="15" xfId="46" applyFont="1" applyBorder="1" applyAlignment="1">
      <alignment vertical="center" wrapText="1"/>
      <protection/>
    </xf>
    <xf numFmtId="164" fontId="8" fillId="0" borderId="16" xfId="46" applyNumberFormat="1" applyFont="1" applyBorder="1" applyAlignment="1">
      <alignment vertical="center" wrapText="1"/>
      <protection/>
    </xf>
    <xf numFmtId="0" fontId="8" fillId="34" borderId="17" xfId="46" applyFont="1" applyFill="1" applyBorder="1" applyAlignment="1" applyProtection="1">
      <alignment vertical="center" wrapText="1"/>
      <protection locked="0"/>
    </xf>
    <xf numFmtId="0" fontId="7" fillId="0" borderId="18" xfId="46" applyFont="1" applyBorder="1" applyAlignment="1">
      <alignment vertical="center" wrapText="1"/>
      <protection/>
    </xf>
    <xf numFmtId="164" fontId="8" fillId="0" borderId="19" xfId="46" applyNumberFormat="1" applyFont="1" applyBorder="1" applyAlignment="1">
      <alignment vertical="center" wrapText="1"/>
      <protection/>
    </xf>
    <xf numFmtId="0" fontId="8" fillId="34" borderId="20" xfId="46" applyFont="1" applyFill="1" applyBorder="1" applyAlignment="1" applyProtection="1">
      <alignment vertical="center" wrapText="1"/>
      <protection locked="0"/>
    </xf>
    <xf numFmtId="0" fontId="9" fillId="0" borderId="21" xfId="46" applyFont="1" applyBorder="1" applyAlignment="1">
      <alignment vertical="center" wrapText="1"/>
      <protection/>
    </xf>
    <xf numFmtId="164" fontId="10" fillId="0" borderId="22" xfId="46" applyNumberFormat="1" applyFont="1" applyBorder="1" applyAlignment="1">
      <alignment vertical="center" wrapText="1"/>
      <protection/>
    </xf>
    <xf numFmtId="0" fontId="8" fillId="0" borderId="0" xfId="46" applyFont="1" applyBorder="1" applyAlignment="1">
      <alignment vertical="center" wrapText="1"/>
      <protection/>
    </xf>
    <xf numFmtId="0" fontId="11" fillId="0" borderId="0" xfId="46" applyFont="1" applyBorder="1" applyAlignment="1">
      <alignment vertical="center" wrapText="1"/>
      <protection/>
    </xf>
    <xf numFmtId="164" fontId="10" fillId="0" borderId="0" xfId="46" applyNumberFormat="1" applyFont="1" applyBorder="1" applyAlignment="1">
      <alignment vertical="center" wrapText="1"/>
      <protection/>
    </xf>
    <xf numFmtId="0" fontId="0" fillId="0" borderId="0" xfId="46" applyFont="1" applyBorder="1" applyAlignment="1">
      <alignment vertical="center"/>
      <protection/>
    </xf>
    <xf numFmtId="0" fontId="9" fillId="0" borderId="23" xfId="46" applyFont="1" applyBorder="1" applyAlignment="1">
      <alignment vertical="center" wrapText="1"/>
      <protection/>
    </xf>
    <xf numFmtId="0" fontId="9" fillId="0" borderId="22" xfId="46" applyFont="1" applyBorder="1" applyAlignment="1">
      <alignment horizontal="center" vertical="center" wrapText="1"/>
      <protection/>
    </xf>
    <xf numFmtId="0" fontId="7" fillId="0" borderId="24" xfId="46" applyFont="1" applyBorder="1" applyAlignment="1">
      <alignment vertical="center" wrapText="1"/>
      <protection/>
    </xf>
    <xf numFmtId="164" fontId="8" fillId="33" borderId="25" xfId="46" applyNumberFormat="1" applyFont="1" applyFill="1" applyBorder="1" applyAlignment="1" applyProtection="1">
      <alignment vertical="center" wrapText="1"/>
      <protection locked="0"/>
    </xf>
    <xf numFmtId="164" fontId="8" fillId="0" borderId="25" xfId="46" applyNumberFormat="1" applyFont="1" applyBorder="1" applyAlignment="1">
      <alignment vertical="center" wrapText="1"/>
      <protection/>
    </xf>
    <xf numFmtId="0" fontId="8" fillId="34" borderId="26" xfId="46" applyFont="1" applyFill="1" applyBorder="1" applyAlignment="1" applyProtection="1">
      <alignment vertical="center" wrapText="1"/>
      <protection locked="0"/>
    </xf>
    <xf numFmtId="164" fontId="8" fillId="33" borderId="16" xfId="0" applyNumberFormat="1" applyFont="1" applyFill="1" applyBorder="1" applyAlignment="1" applyProtection="1">
      <alignment vertical="center" wrapText="1"/>
      <protection locked="0"/>
    </xf>
    <xf numFmtId="164" fontId="8" fillId="0" borderId="16" xfId="0" applyNumberFormat="1" applyFont="1" applyBorder="1" applyAlignment="1">
      <alignment vertical="center" wrapText="1"/>
    </xf>
    <xf numFmtId="0" fontId="0" fillId="34" borderId="17" xfId="46" applyFont="1" applyFill="1" applyBorder="1" applyAlignment="1" applyProtection="1">
      <alignment vertical="center" wrapText="1"/>
      <protection locked="0"/>
    </xf>
    <xf numFmtId="164" fontId="8" fillId="33" borderId="19" xfId="0" applyNumberFormat="1" applyFont="1" applyFill="1" applyBorder="1" applyAlignment="1" applyProtection="1">
      <alignment vertical="center" wrapText="1"/>
      <protection locked="0"/>
    </xf>
    <xf numFmtId="164" fontId="8" fillId="0" borderId="19" xfId="0" applyNumberFormat="1" applyFont="1" applyBorder="1" applyAlignment="1">
      <alignment vertical="center" wrapText="1"/>
    </xf>
    <xf numFmtId="0" fontId="12" fillId="0" borderId="27" xfId="46" applyFont="1" applyBorder="1" applyAlignment="1">
      <alignment vertical="center" wrapText="1"/>
      <protection/>
    </xf>
    <xf numFmtId="164" fontId="10" fillId="0" borderId="27" xfId="46" applyNumberFormat="1" applyFont="1" applyBorder="1" applyAlignment="1">
      <alignment vertical="center" wrapText="1"/>
      <protection/>
    </xf>
    <xf numFmtId="0" fontId="8" fillId="0" borderId="0" xfId="46" applyFont="1" applyAlignment="1">
      <alignment vertical="center" wrapText="1"/>
      <protection/>
    </xf>
    <xf numFmtId="0" fontId="12" fillId="0" borderId="0" xfId="46" applyFont="1" applyBorder="1" applyAlignment="1">
      <alignment vertical="center" wrapText="1"/>
      <protection/>
    </xf>
    <xf numFmtId="0" fontId="8" fillId="0" borderId="0" xfId="46" applyFont="1" applyAlignment="1">
      <alignment vertical="center"/>
      <protection/>
    </xf>
    <xf numFmtId="0" fontId="12" fillId="0" borderId="28" xfId="46" applyFont="1" applyBorder="1" applyAlignment="1">
      <alignment horizontal="center" vertical="center" wrapText="1"/>
      <protection/>
    </xf>
    <xf numFmtId="0" fontId="12" fillId="0" borderId="29" xfId="46" applyFont="1" applyBorder="1" applyAlignment="1">
      <alignment horizontal="center" vertical="center" wrapText="1"/>
      <protection/>
    </xf>
    <xf numFmtId="0" fontId="10" fillId="0" borderId="0" xfId="46" applyFont="1">
      <alignment/>
      <protection/>
    </xf>
    <xf numFmtId="0" fontId="3" fillId="0" borderId="0" xfId="46" applyFont="1" applyBorder="1" applyAlignment="1">
      <alignment horizontal="center" vertical="center" wrapText="1"/>
      <protection/>
    </xf>
    <xf numFmtId="0" fontId="16" fillId="0" borderId="0" xfId="46" applyFont="1" applyAlignment="1">
      <alignment horizontal="left" readingOrder="1"/>
      <protection/>
    </xf>
    <xf numFmtId="0" fontId="7" fillId="0" borderId="0" xfId="46" applyFont="1" applyAlignment="1">
      <alignment horizontal="left" readingOrder="1"/>
      <protection/>
    </xf>
    <xf numFmtId="0" fontId="8" fillId="0" borderId="0" xfId="46" applyNumberFormat="1" applyFont="1">
      <alignment/>
      <protection/>
    </xf>
    <xf numFmtId="0" fontId="8" fillId="0" borderId="0" xfId="46" applyFont="1">
      <alignment/>
      <protection/>
    </xf>
    <xf numFmtId="0" fontId="0" fillId="0" borderId="0" xfId="46" applyProtection="1">
      <alignment/>
      <protection/>
    </xf>
    <xf numFmtId="0" fontId="4" fillId="0" borderId="0" xfId="46" applyFont="1" applyProtection="1">
      <alignment/>
      <protection/>
    </xf>
    <xf numFmtId="0" fontId="8" fillId="0" borderId="0" xfId="46" applyFont="1" applyProtection="1">
      <alignment/>
      <protection/>
    </xf>
    <xf numFmtId="0" fontId="8" fillId="0" borderId="10" xfId="46" applyFont="1" applyBorder="1" applyProtection="1">
      <alignment/>
      <protection/>
    </xf>
    <xf numFmtId="0" fontId="8" fillId="0" borderId="30" xfId="46" applyFont="1" applyBorder="1" applyAlignment="1" applyProtection="1">
      <alignment horizontal="center"/>
      <protection/>
    </xf>
    <xf numFmtId="0" fontId="17" fillId="0" borderId="0" xfId="46" applyFont="1" applyBorder="1" applyAlignment="1" applyProtection="1">
      <alignment horizontal="left"/>
      <protection/>
    </xf>
    <xf numFmtId="0" fontId="8" fillId="0" borderId="0" xfId="46" applyFont="1" applyBorder="1" applyAlignment="1" applyProtection="1">
      <alignment horizontal="right"/>
      <protection/>
    </xf>
    <xf numFmtId="0" fontId="10" fillId="35" borderId="16" xfId="46" applyFont="1" applyFill="1" applyBorder="1" applyProtection="1">
      <alignment/>
      <protection/>
    </xf>
    <xf numFmtId="164" fontId="10" fillId="33" borderId="16" xfId="46" applyNumberFormat="1" applyFont="1" applyFill="1" applyBorder="1" applyAlignment="1" applyProtection="1">
      <alignment horizontal="center"/>
      <protection locked="0"/>
    </xf>
    <xf numFmtId="0" fontId="10" fillId="0" borderId="16" xfId="46" applyFont="1" applyBorder="1" applyAlignment="1" applyProtection="1">
      <alignment horizontal="left"/>
      <protection/>
    </xf>
    <xf numFmtId="0" fontId="10" fillId="0" borderId="16" xfId="46" applyFont="1" applyBorder="1" applyAlignment="1" applyProtection="1">
      <alignment horizontal="center"/>
      <protection/>
    </xf>
    <xf numFmtId="9" fontId="10" fillId="33" borderId="16" xfId="46" applyNumberFormat="1" applyFont="1" applyFill="1" applyBorder="1" applyAlignment="1" applyProtection="1">
      <alignment horizontal="center"/>
      <protection locked="0"/>
    </xf>
    <xf numFmtId="0" fontId="18" fillId="0" borderId="16" xfId="46" applyFont="1" applyBorder="1" applyAlignment="1" applyProtection="1">
      <alignment horizontal="right" vertical="center"/>
      <protection/>
    </xf>
    <xf numFmtId="0" fontId="8" fillId="0" borderId="0" xfId="46" applyFont="1" applyBorder="1" applyAlignment="1" applyProtection="1">
      <alignment horizontal="center"/>
      <protection/>
    </xf>
    <xf numFmtId="164" fontId="10" fillId="33" borderId="31" xfId="46" applyNumberFormat="1" applyFont="1" applyFill="1" applyBorder="1" applyAlignment="1" applyProtection="1">
      <alignment horizontal="center"/>
      <protection locked="0"/>
    </xf>
    <xf numFmtId="1" fontId="10" fillId="0" borderId="0" xfId="46" applyNumberFormat="1" applyFont="1" applyFill="1" applyBorder="1" applyAlignment="1" applyProtection="1">
      <alignment horizontal="center"/>
      <protection locked="0"/>
    </xf>
    <xf numFmtId="0" fontId="10" fillId="0" borderId="0" xfId="46" applyFont="1" applyFill="1" applyBorder="1" applyAlignment="1" applyProtection="1">
      <alignment horizontal="left"/>
      <protection/>
    </xf>
    <xf numFmtId="0" fontId="10" fillId="0" borderId="0" xfId="46" applyFont="1" applyFill="1" applyBorder="1" applyAlignment="1" applyProtection="1">
      <alignment horizontal="center"/>
      <protection/>
    </xf>
    <xf numFmtId="9" fontId="10" fillId="0" borderId="0" xfId="46" applyNumberFormat="1" applyFont="1" applyFill="1" applyBorder="1" applyAlignment="1" applyProtection="1">
      <alignment horizontal="center"/>
      <protection locked="0"/>
    </xf>
    <xf numFmtId="0" fontId="18" fillId="0" borderId="0" xfId="46" applyFont="1" applyFill="1" applyBorder="1" applyAlignment="1" applyProtection="1">
      <alignment horizontal="right" vertical="center"/>
      <protection/>
    </xf>
    <xf numFmtId="164" fontId="8" fillId="0" borderId="0" xfId="46" applyNumberFormat="1" applyFont="1" applyFill="1" applyBorder="1" applyAlignment="1" applyProtection="1">
      <alignment horizontal="left" wrapText="1"/>
      <protection locked="0"/>
    </xf>
    <xf numFmtId="0" fontId="8" fillId="0" borderId="0" xfId="46" applyFont="1" applyBorder="1" applyProtection="1">
      <alignment/>
      <protection/>
    </xf>
    <xf numFmtId="164" fontId="8" fillId="0" borderId="0" xfId="46" applyNumberFormat="1" applyFont="1" applyFill="1" applyBorder="1" applyAlignment="1" applyProtection="1">
      <alignment horizontal="right"/>
      <protection/>
    </xf>
    <xf numFmtId="164" fontId="8" fillId="0" borderId="0" xfId="46" applyNumberFormat="1" applyFont="1" applyBorder="1" applyAlignment="1" applyProtection="1">
      <alignment horizontal="right"/>
      <protection/>
    </xf>
    <xf numFmtId="0" fontId="8" fillId="0" borderId="32" xfId="46" applyFont="1" applyBorder="1" applyProtection="1">
      <alignment/>
      <protection/>
    </xf>
    <xf numFmtId="0" fontId="8" fillId="0" borderId="16" xfId="46" applyFont="1" applyBorder="1" applyAlignment="1" applyProtection="1">
      <alignment horizontal="center"/>
      <protection/>
    </xf>
    <xf numFmtId="0" fontId="8" fillId="0" borderId="33" xfId="46" applyFont="1" applyBorder="1" applyProtection="1">
      <alignment/>
      <protection/>
    </xf>
    <xf numFmtId="0" fontId="10" fillId="33" borderId="16" xfId="46" applyFont="1" applyFill="1" applyBorder="1" applyAlignment="1" applyProtection="1">
      <alignment horizontal="center"/>
      <protection locked="0"/>
    </xf>
    <xf numFmtId="4" fontId="10" fillId="0" borderId="16" xfId="46" applyNumberFormat="1" applyFont="1" applyBorder="1" applyAlignment="1" applyProtection="1">
      <alignment horizontal="center"/>
      <protection/>
    </xf>
    <xf numFmtId="0" fontId="10" fillId="0" borderId="33" xfId="46" applyFont="1" applyBorder="1" applyProtection="1">
      <alignment/>
      <protection/>
    </xf>
    <xf numFmtId="0" fontId="10" fillId="33" borderId="31" xfId="46" applyFont="1" applyFill="1" applyBorder="1" applyAlignment="1" applyProtection="1">
      <alignment horizontal="center"/>
      <protection locked="0"/>
    </xf>
    <xf numFmtId="0" fontId="8" fillId="0" borderId="34" xfId="46" applyFont="1" applyBorder="1" applyProtection="1">
      <alignment/>
      <protection/>
    </xf>
    <xf numFmtId="0" fontId="10" fillId="0" borderId="0" xfId="46" applyFont="1" applyBorder="1" applyAlignment="1" applyProtection="1">
      <alignment horizontal="center"/>
      <protection/>
    </xf>
    <xf numFmtId="0" fontId="10" fillId="0" borderId="35" xfId="46" applyFont="1" applyBorder="1" applyAlignment="1" applyProtection="1">
      <alignment horizontal="center"/>
      <protection/>
    </xf>
    <xf numFmtId="164" fontId="10" fillId="0" borderId="36" xfId="46" applyNumberFormat="1" applyFont="1" applyBorder="1" applyAlignment="1" applyProtection="1">
      <alignment horizontal="center"/>
      <protection/>
    </xf>
    <xf numFmtId="0" fontId="10" fillId="0" borderId="16" xfId="46" applyFont="1" applyBorder="1" applyProtection="1">
      <alignment/>
      <protection/>
    </xf>
    <xf numFmtId="164" fontId="8" fillId="34" borderId="16" xfId="46" applyNumberFormat="1" applyFont="1" applyFill="1" applyBorder="1" applyAlignment="1" applyProtection="1">
      <alignment horizontal="center"/>
      <protection/>
    </xf>
    <xf numFmtId="164" fontId="10" fillId="34" borderId="16" xfId="46" applyNumberFormat="1" applyFont="1" applyFill="1" applyBorder="1" applyAlignment="1" applyProtection="1">
      <alignment horizontal="center"/>
      <protection/>
    </xf>
    <xf numFmtId="0" fontId="10" fillId="0" borderId="37" xfId="46" applyFont="1" applyFill="1" applyBorder="1" applyProtection="1">
      <alignment/>
      <protection/>
    </xf>
    <xf numFmtId="164" fontId="8" fillId="0" borderId="38" xfId="46" applyNumberFormat="1" applyFont="1" applyFill="1" applyBorder="1" applyAlignment="1" applyProtection="1">
      <alignment horizontal="center"/>
      <protection/>
    </xf>
    <xf numFmtId="164" fontId="8" fillId="0" borderId="0" xfId="46" applyNumberFormat="1" applyFont="1" applyFill="1" applyBorder="1" applyAlignment="1" applyProtection="1">
      <alignment horizontal="center"/>
      <protection/>
    </xf>
    <xf numFmtId="164" fontId="10" fillId="0" borderId="36" xfId="46" applyNumberFormat="1" applyFont="1" applyFill="1" applyBorder="1" applyAlignment="1" applyProtection="1">
      <alignment horizontal="center"/>
      <protection/>
    </xf>
    <xf numFmtId="0" fontId="0" fillId="0" borderId="0" xfId="46" applyFill="1" applyProtection="1">
      <alignment/>
      <protection/>
    </xf>
    <xf numFmtId="0" fontId="0" fillId="0" borderId="0" xfId="46" applyFill="1">
      <alignment/>
      <protection/>
    </xf>
    <xf numFmtId="0" fontId="10" fillId="35" borderId="39" xfId="46" applyFont="1" applyFill="1" applyBorder="1" applyProtection="1">
      <alignment/>
      <protection/>
    </xf>
    <xf numFmtId="164" fontId="8" fillId="34" borderId="40" xfId="46" applyNumberFormat="1" applyFont="1" applyFill="1" applyBorder="1" applyAlignment="1" applyProtection="1">
      <alignment horizontal="center"/>
      <protection/>
    </xf>
    <xf numFmtId="164" fontId="8" fillId="34" borderId="41" xfId="46" applyNumberFormat="1" applyFont="1" applyFill="1" applyBorder="1" applyAlignment="1" applyProtection="1">
      <alignment horizontal="center"/>
      <protection/>
    </xf>
    <xf numFmtId="164" fontId="10" fillId="34" borderId="42" xfId="46" applyNumberFormat="1" applyFont="1" applyFill="1" applyBorder="1" applyAlignment="1" applyProtection="1">
      <alignment horizontal="center"/>
      <protection/>
    </xf>
    <xf numFmtId="164" fontId="8" fillId="34" borderId="43" xfId="46" applyNumberFormat="1" applyFont="1" applyFill="1" applyBorder="1" applyAlignment="1" applyProtection="1">
      <alignment horizontal="center"/>
      <protection/>
    </xf>
    <xf numFmtId="164" fontId="8" fillId="34" borderId="25" xfId="46" applyNumberFormat="1" applyFont="1" applyFill="1" applyBorder="1" applyAlignment="1" applyProtection="1">
      <alignment horizontal="center"/>
      <protection/>
    </xf>
    <xf numFmtId="164" fontId="8" fillId="34" borderId="44" xfId="46" applyNumberFormat="1" applyFont="1" applyFill="1" applyBorder="1" applyAlignment="1" applyProtection="1">
      <alignment horizontal="center"/>
      <protection/>
    </xf>
    <xf numFmtId="164" fontId="10" fillId="34" borderId="36" xfId="46" applyNumberFormat="1" applyFont="1" applyFill="1" applyBorder="1" applyAlignment="1" applyProtection="1">
      <alignment horizontal="center"/>
      <protection/>
    </xf>
    <xf numFmtId="0" fontId="10" fillId="35" borderId="45" xfId="46" applyFont="1" applyFill="1" applyBorder="1" applyAlignment="1" applyProtection="1">
      <alignment horizontal="left"/>
      <protection/>
    </xf>
    <xf numFmtId="164" fontId="10" fillId="34" borderId="46" xfId="46" applyNumberFormat="1" applyFont="1" applyFill="1" applyBorder="1" applyAlignment="1" applyProtection="1">
      <alignment horizontal="center"/>
      <protection/>
    </xf>
    <xf numFmtId="164" fontId="10" fillId="34" borderId="22" xfId="46" applyNumberFormat="1" applyFont="1" applyFill="1" applyBorder="1" applyAlignment="1" applyProtection="1">
      <alignment horizontal="center"/>
      <protection/>
    </xf>
    <xf numFmtId="0" fontId="8" fillId="0" borderId="0" xfId="46" applyFont="1" applyFill="1" applyBorder="1" applyProtection="1">
      <alignment/>
      <protection/>
    </xf>
    <xf numFmtId="3" fontId="8" fillId="0" borderId="0" xfId="46" applyNumberFormat="1" applyFont="1" applyFill="1" applyBorder="1" applyAlignment="1" applyProtection="1">
      <alignment horizontal="center"/>
      <protection/>
    </xf>
    <xf numFmtId="0" fontId="8" fillId="0" borderId="0" xfId="46" applyFont="1" applyFill="1" applyAlignment="1" applyProtection="1">
      <alignment horizontal="center"/>
      <protection/>
    </xf>
    <xf numFmtId="0" fontId="8" fillId="0" borderId="0" xfId="46" applyFont="1" applyAlignment="1" applyProtection="1">
      <alignment horizontal="center"/>
      <protection/>
    </xf>
    <xf numFmtId="0" fontId="8" fillId="0" borderId="47" xfId="46" applyFont="1" applyBorder="1" applyProtection="1">
      <alignment/>
      <protection/>
    </xf>
    <xf numFmtId="0" fontId="8" fillId="0" borderId="48" xfId="46" applyFont="1" applyBorder="1" applyAlignment="1" applyProtection="1">
      <alignment horizontal="center"/>
      <protection/>
    </xf>
    <xf numFmtId="0" fontId="8" fillId="0" borderId="13" xfId="46" applyFont="1" applyBorder="1" applyAlignment="1" applyProtection="1">
      <alignment horizontal="center"/>
      <protection/>
    </xf>
    <xf numFmtId="0" fontId="8" fillId="0" borderId="49" xfId="46" applyFont="1" applyBorder="1" applyAlignment="1" applyProtection="1">
      <alignment horizontal="center"/>
      <protection/>
    </xf>
    <xf numFmtId="0" fontId="10" fillId="0" borderId="10" xfId="46" applyFont="1" applyBorder="1" applyAlignment="1" applyProtection="1">
      <alignment horizontal="center"/>
      <protection/>
    </xf>
    <xf numFmtId="0" fontId="10" fillId="35" borderId="45" xfId="46" applyFont="1" applyFill="1" applyBorder="1" applyProtection="1">
      <alignment/>
      <protection/>
    </xf>
    <xf numFmtId="166" fontId="8" fillId="36" borderId="46" xfId="46" applyNumberFormat="1" applyFont="1" applyFill="1" applyBorder="1" applyAlignment="1" applyProtection="1">
      <alignment horizontal="center"/>
      <protection/>
    </xf>
    <xf numFmtId="165" fontId="10" fillId="36" borderId="22" xfId="46" applyNumberFormat="1" applyFont="1" applyFill="1" applyBorder="1" applyAlignment="1" applyProtection="1">
      <alignment horizontal="center"/>
      <protection/>
    </xf>
    <xf numFmtId="0" fontId="10" fillId="35" borderId="22" xfId="46" applyFont="1" applyFill="1" applyBorder="1" applyProtection="1">
      <alignment/>
      <protection/>
    </xf>
    <xf numFmtId="166" fontId="8" fillId="36" borderId="22" xfId="46" applyNumberFormat="1" applyFont="1" applyFill="1" applyBorder="1" applyAlignment="1" applyProtection="1">
      <alignment horizontal="center"/>
      <protection/>
    </xf>
    <xf numFmtId="0" fontId="10" fillId="37" borderId="22" xfId="46" applyFont="1" applyFill="1" applyBorder="1" applyAlignment="1" applyProtection="1">
      <alignment/>
      <protection/>
    </xf>
    <xf numFmtId="166" fontId="10" fillId="38" borderId="22" xfId="46" applyNumberFormat="1" applyFont="1" applyFill="1" applyBorder="1" applyAlignment="1" applyProtection="1">
      <alignment horizontal="center"/>
      <protection/>
    </xf>
    <xf numFmtId="0" fontId="0" fillId="0" borderId="0" xfId="46" applyFill="1" applyAlignment="1" applyProtection="1">
      <alignment/>
      <protection/>
    </xf>
    <xf numFmtId="0" fontId="0" fillId="0" borderId="0" xfId="46" applyFill="1" applyAlignment="1">
      <alignment/>
      <protection/>
    </xf>
    <xf numFmtId="0" fontId="16" fillId="0" borderId="0" xfId="46" applyFont="1" applyAlignment="1" applyProtection="1">
      <alignment horizontal="left" readingOrder="1"/>
      <protection/>
    </xf>
    <xf numFmtId="0" fontId="7" fillId="0" borderId="0" xfId="46" applyFont="1" applyAlignment="1" applyProtection="1">
      <alignment horizontal="left" readingOrder="1"/>
      <protection/>
    </xf>
    <xf numFmtId="0" fontId="8" fillId="0" borderId="0" xfId="46" applyNumberFormat="1" applyFont="1" applyProtection="1">
      <alignment/>
      <protection/>
    </xf>
    <xf numFmtId="0" fontId="0" fillId="0" borderId="0" xfId="46" applyFont="1" applyProtection="1">
      <alignment/>
      <protection/>
    </xf>
    <xf numFmtId="0" fontId="4" fillId="0" borderId="0" xfId="46" applyFont="1">
      <alignment/>
      <protection/>
    </xf>
    <xf numFmtId="0" fontId="19" fillId="0" borderId="50" xfId="46" applyFont="1" applyBorder="1" applyAlignment="1">
      <alignment horizontal="center" vertical="center"/>
      <protection/>
    </xf>
    <xf numFmtId="0" fontId="19" fillId="0" borderId="51" xfId="46" applyFont="1" applyBorder="1" applyAlignment="1">
      <alignment horizontal="center" vertical="center"/>
      <protection/>
    </xf>
    <xf numFmtId="0" fontId="19" fillId="0" borderId="52" xfId="46" applyFont="1" applyBorder="1" applyAlignment="1">
      <alignment horizontal="center" vertical="center"/>
      <protection/>
    </xf>
    <xf numFmtId="0" fontId="19" fillId="0" borderId="10" xfId="46" applyFont="1" applyBorder="1" applyAlignment="1">
      <alignment horizontal="center" vertical="center"/>
      <protection/>
    </xf>
    <xf numFmtId="0" fontId="20" fillId="0" borderId="0" xfId="46" applyFont="1" applyAlignment="1">
      <alignment horizontal="center" vertical="center"/>
      <protection/>
    </xf>
    <xf numFmtId="0" fontId="10" fillId="39" borderId="12" xfId="46" applyFont="1" applyFill="1" applyBorder="1">
      <alignment/>
      <protection/>
    </xf>
    <xf numFmtId="4" fontId="8" fillId="39" borderId="13" xfId="46" applyNumberFormat="1" applyFont="1" applyFill="1" applyBorder="1" applyProtection="1">
      <alignment/>
      <protection/>
    </xf>
    <xf numFmtId="164" fontId="8" fillId="33" borderId="13" xfId="46" applyNumberFormat="1" applyFont="1" applyFill="1" applyBorder="1" applyProtection="1">
      <alignment/>
      <protection locked="0"/>
    </xf>
    <xf numFmtId="0" fontId="8" fillId="34" borderId="14" xfId="46" applyFont="1" applyFill="1" applyBorder="1" applyAlignment="1" applyProtection="1">
      <alignment wrapText="1"/>
      <protection locked="0"/>
    </xf>
    <xf numFmtId="0" fontId="10" fillId="39" borderId="15" xfId="46" applyFont="1" applyFill="1" applyBorder="1">
      <alignment/>
      <protection/>
    </xf>
    <xf numFmtId="0" fontId="8" fillId="39" borderId="16" xfId="46" applyFont="1" applyFill="1" applyBorder="1" applyProtection="1">
      <alignment/>
      <protection/>
    </xf>
    <xf numFmtId="164" fontId="8" fillId="33" borderId="16" xfId="46" applyNumberFormat="1" applyFont="1" applyFill="1" applyBorder="1" applyProtection="1">
      <alignment/>
      <protection locked="0"/>
    </xf>
    <xf numFmtId="0" fontId="8" fillId="34" borderId="17" xfId="46" applyFont="1" applyFill="1" applyBorder="1" applyAlignment="1" applyProtection="1">
      <alignment wrapText="1"/>
      <protection locked="0"/>
    </xf>
    <xf numFmtId="0" fontId="10" fillId="39" borderId="18" xfId="46" applyFont="1" applyFill="1" applyBorder="1">
      <alignment/>
      <protection/>
    </xf>
    <xf numFmtId="0" fontId="8" fillId="39" borderId="19" xfId="46" applyFont="1" applyFill="1" applyBorder="1" applyProtection="1">
      <alignment/>
      <protection/>
    </xf>
    <xf numFmtId="164" fontId="8" fillId="33" borderId="19" xfId="46" applyNumberFormat="1" applyFont="1" applyFill="1" applyBorder="1" applyProtection="1">
      <alignment/>
      <protection locked="0"/>
    </xf>
    <xf numFmtId="0" fontId="8" fillId="34" borderId="20" xfId="46" applyFont="1" applyFill="1" applyBorder="1" applyAlignment="1" applyProtection="1">
      <alignment wrapText="1"/>
      <protection locked="0"/>
    </xf>
    <xf numFmtId="0" fontId="10" fillId="39" borderId="0" xfId="46" applyFont="1" applyFill="1" applyBorder="1">
      <alignment/>
      <protection/>
    </xf>
    <xf numFmtId="0" fontId="8" fillId="39" borderId="27" xfId="46" applyFont="1" applyFill="1" applyBorder="1">
      <alignment/>
      <protection/>
    </xf>
    <xf numFmtId="164" fontId="8" fillId="0" borderId="22" xfId="46" applyNumberFormat="1" applyFont="1" applyFill="1" applyBorder="1">
      <alignment/>
      <protection/>
    </xf>
    <xf numFmtId="0" fontId="10" fillId="0" borderId="22" xfId="46" applyFont="1" applyBorder="1" applyAlignment="1">
      <alignment horizontal="right"/>
      <protection/>
    </xf>
    <xf numFmtId="167" fontId="10" fillId="0" borderId="28" xfId="46" applyNumberFormat="1" applyFont="1" applyBorder="1">
      <alignment/>
      <protection/>
    </xf>
    <xf numFmtId="168" fontId="8" fillId="0" borderId="0" xfId="46" applyNumberFormat="1" applyFont="1">
      <alignment/>
      <protection/>
    </xf>
    <xf numFmtId="0" fontId="10" fillId="0" borderId="12" xfId="46" applyFont="1" applyBorder="1" applyAlignment="1">
      <alignment horizontal="center"/>
      <protection/>
    </xf>
    <xf numFmtId="0" fontId="10" fillId="0" borderId="48" xfId="46" applyFont="1" applyBorder="1" applyAlignment="1">
      <alignment horizontal="center"/>
      <protection/>
    </xf>
    <xf numFmtId="0" fontId="10" fillId="0" borderId="13" xfId="46" applyFont="1" applyBorder="1" applyAlignment="1">
      <alignment horizontal="center"/>
      <protection/>
    </xf>
    <xf numFmtId="0" fontId="10" fillId="0" borderId="52" xfId="46" applyFont="1" applyBorder="1" applyAlignment="1">
      <alignment horizontal="center"/>
      <protection/>
    </xf>
    <xf numFmtId="0" fontId="10" fillId="34" borderId="15" xfId="46" applyFont="1" applyFill="1" applyBorder="1">
      <alignment/>
      <protection/>
    </xf>
    <xf numFmtId="164" fontId="8" fillId="34" borderId="16" xfId="46" applyNumberFormat="1" applyFont="1" applyFill="1" applyBorder="1">
      <alignment/>
      <protection/>
    </xf>
    <xf numFmtId="164" fontId="10" fillId="0" borderId="22" xfId="46" applyNumberFormat="1" applyFont="1" applyFill="1" applyBorder="1">
      <alignment/>
      <protection/>
    </xf>
    <xf numFmtId="0" fontId="8" fillId="0" borderId="15" xfId="46" applyFont="1" applyFill="1" applyBorder="1">
      <alignment/>
      <protection/>
    </xf>
    <xf numFmtId="164" fontId="8" fillId="0" borderId="16" xfId="46" applyNumberFormat="1" applyFont="1" applyFill="1" applyBorder="1">
      <alignment/>
      <protection/>
    </xf>
    <xf numFmtId="164" fontId="10" fillId="0" borderId="53" xfId="46" applyNumberFormat="1" applyFont="1" applyFill="1" applyBorder="1">
      <alignment/>
      <protection/>
    </xf>
    <xf numFmtId="0" fontId="10" fillId="40" borderId="15" xfId="46" applyFont="1" applyFill="1" applyBorder="1">
      <alignment/>
      <protection/>
    </xf>
    <xf numFmtId="164" fontId="17" fillId="36" borderId="16" xfId="46" applyNumberFormat="1" applyFont="1" applyFill="1" applyBorder="1">
      <alignment/>
      <protection/>
    </xf>
    <xf numFmtId="164" fontId="15" fillId="0" borderId="22" xfId="46" applyNumberFormat="1" applyFont="1" applyFill="1" applyBorder="1">
      <alignment/>
      <protection/>
    </xf>
    <xf numFmtId="0" fontId="8" fillId="0" borderId="16" xfId="46" applyFont="1" applyBorder="1">
      <alignment/>
      <protection/>
    </xf>
    <xf numFmtId="0" fontId="10" fillId="34" borderId="18" xfId="46" applyFont="1" applyFill="1" applyBorder="1">
      <alignment/>
      <protection/>
    </xf>
    <xf numFmtId="164" fontId="8" fillId="34" borderId="19" xfId="46" applyNumberFormat="1" applyFont="1" applyFill="1" applyBorder="1">
      <alignment/>
      <protection/>
    </xf>
    <xf numFmtId="164" fontId="8" fillId="34" borderId="54" xfId="46" applyNumberFormat="1" applyFont="1" applyFill="1" applyBorder="1">
      <alignment/>
      <protection/>
    </xf>
    <xf numFmtId="164" fontId="10" fillId="39" borderId="22" xfId="46" applyNumberFormat="1" applyFont="1" applyFill="1" applyBorder="1">
      <alignment/>
      <protection/>
    </xf>
    <xf numFmtId="0" fontId="8" fillId="0" borderId="55" xfId="46" applyFont="1" applyBorder="1">
      <alignment/>
      <protection/>
    </xf>
    <xf numFmtId="164" fontId="10" fillId="0" borderId="55" xfId="46" applyNumberFormat="1" applyFont="1" applyFill="1" applyBorder="1">
      <alignment/>
      <protection/>
    </xf>
    <xf numFmtId="0" fontId="10" fillId="40" borderId="12" xfId="46" applyFont="1" applyFill="1" applyBorder="1">
      <alignment/>
      <protection/>
    </xf>
    <xf numFmtId="0" fontId="8" fillId="0" borderId="13" xfId="46" applyFont="1" applyBorder="1">
      <alignment/>
      <protection/>
    </xf>
    <xf numFmtId="164" fontId="10" fillId="0" borderId="49" xfId="46" applyNumberFormat="1" applyFont="1" applyFill="1" applyBorder="1" applyAlignment="1">
      <alignment horizontal="center"/>
      <protection/>
    </xf>
    <xf numFmtId="164" fontId="10" fillId="0" borderId="10" xfId="46" applyNumberFormat="1" applyFont="1" applyFill="1" applyBorder="1" applyAlignment="1">
      <alignment horizontal="center"/>
      <protection/>
    </xf>
    <xf numFmtId="0" fontId="8" fillId="0" borderId="15" xfId="46" applyFont="1" applyBorder="1">
      <alignment/>
      <protection/>
    </xf>
    <xf numFmtId="164" fontId="8" fillId="33" borderId="16" xfId="0" applyNumberFormat="1" applyFont="1" applyFill="1" applyBorder="1" applyAlignment="1" applyProtection="1">
      <alignment/>
      <protection locked="0"/>
    </xf>
    <xf numFmtId="164" fontId="8" fillId="36" borderId="16" xfId="46" applyNumberFormat="1" applyFont="1" applyFill="1" applyBorder="1">
      <alignment/>
      <protection/>
    </xf>
    <xf numFmtId="164" fontId="8" fillId="0" borderId="56" xfId="46" applyNumberFormat="1" applyFont="1" applyFill="1" applyBorder="1">
      <alignment/>
      <protection/>
    </xf>
    <xf numFmtId="0" fontId="8" fillId="34" borderId="39" xfId="46" applyFont="1" applyFill="1" applyBorder="1" applyAlignment="1" applyProtection="1">
      <alignment wrapText="1"/>
      <protection locked="0"/>
    </xf>
    <xf numFmtId="0" fontId="8" fillId="0" borderId="57" xfId="46" applyFont="1" applyBorder="1">
      <alignment/>
      <protection/>
    </xf>
    <xf numFmtId="164" fontId="8" fillId="33" borderId="58" xfId="46" applyNumberFormat="1" applyFont="1" applyFill="1" applyBorder="1" applyProtection="1">
      <alignment/>
      <protection locked="0"/>
    </xf>
    <xf numFmtId="164" fontId="8" fillId="36" borderId="58" xfId="46" applyNumberFormat="1" applyFont="1" applyFill="1" applyBorder="1">
      <alignment/>
      <protection/>
    </xf>
    <xf numFmtId="164" fontId="8" fillId="0" borderId="59" xfId="46" applyNumberFormat="1" applyFont="1" applyFill="1" applyBorder="1">
      <alignment/>
      <protection/>
    </xf>
    <xf numFmtId="0" fontId="8" fillId="34" borderId="34" xfId="46" applyFont="1" applyFill="1" applyBorder="1" applyAlignment="1" applyProtection="1">
      <alignment wrapText="1"/>
      <protection locked="0"/>
    </xf>
    <xf numFmtId="0" fontId="8" fillId="34" borderId="45" xfId="46" applyFont="1" applyFill="1" applyBorder="1" applyAlignment="1" applyProtection="1">
      <alignment wrapText="1"/>
      <protection locked="0"/>
    </xf>
    <xf numFmtId="0" fontId="10" fillId="41" borderId="22" xfId="46" applyFont="1" applyFill="1" applyBorder="1">
      <alignment/>
      <protection/>
    </xf>
    <xf numFmtId="164" fontId="8" fillId="36" borderId="60" xfId="46" applyNumberFormat="1" applyFont="1" applyFill="1" applyBorder="1">
      <alignment/>
      <protection/>
    </xf>
    <xf numFmtId="164" fontId="8" fillId="36" borderId="61" xfId="46" applyNumberFormat="1" applyFont="1" applyFill="1" applyBorder="1">
      <alignment/>
      <protection/>
    </xf>
    <xf numFmtId="164" fontId="8" fillId="36" borderId="62" xfId="46" applyNumberFormat="1" applyFont="1" applyFill="1" applyBorder="1">
      <alignment/>
      <protection/>
    </xf>
    <xf numFmtId="164" fontId="8" fillId="36" borderId="63" xfId="46" applyNumberFormat="1" applyFont="1" applyFill="1" applyBorder="1">
      <alignment/>
      <protection/>
    </xf>
    <xf numFmtId="167" fontId="10" fillId="39" borderId="22" xfId="46" applyNumberFormat="1" applyFont="1" applyFill="1" applyBorder="1">
      <alignment/>
      <protection/>
    </xf>
    <xf numFmtId="0" fontId="10" fillId="39" borderId="64" xfId="46" applyFont="1" applyFill="1" applyBorder="1">
      <alignment/>
      <protection/>
    </xf>
    <xf numFmtId="164" fontId="8" fillId="39" borderId="30" xfId="46" applyNumberFormat="1" applyFont="1" applyFill="1" applyBorder="1">
      <alignment/>
      <protection/>
    </xf>
    <xf numFmtId="164" fontId="8" fillId="39" borderId="51" xfId="46" applyNumberFormat="1" applyFont="1" applyFill="1" applyBorder="1">
      <alignment/>
      <protection/>
    </xf>
    <xf numFmtId="164" fontId="8" fillId="39" borderId="65" xfId="46" applyNumberFormat="1" applyFont="1" applyFill="1" applyBorder="1">
      <alignment/>
      <protection/>
    </xf>
    <xf numFmtId="167" fontId="10" fillId="39" borderId="0" xfId="46" applyNumberFormat="1" applyFont="1" applyFill="1" applyBorder="1">
      <alignment/>
      <protection/>
    </xf>
    <xf numFmtId="0" fontId="8" fillId="39" borderId="0" xfId="46" applyFont="1" applyFill="1">
      <alignment/>
      <protection/>
    </xf>
    <xf numFmtId="0" fontId="10" fillId="0" borderId="49" xfId="46" applyFont="1" applyBorder="1" applyAlignment="1">
      <alignment horizontal="center"/>
      <protection/>
    </xf>
    <xf numFmtId="0" fontId="10" fillId="0" borderId="22" xfId="46" applyFont="1" applyBorder="1" applyAlignment="1">
      <alignment horizontal="center"/>
      <protection/>
    </xf>
    <xf numFmtId="0" fontId="10" fillId="0" borderId="16" xfId="46" applyFont="1" applyBorder="1">
      <alignment/>
      <protection/>
    </xf>
    <xf numFmtId="165" fontId="8" fillId="34" borderId="16" xfId="46" applyNumberFormat="1" applyFont="1" applyFill="1" applyBorder="1">
      <alignment/>
      <protection/>
    </xf>
    <xf numFmtId="165" fontId="8" fillId="34" borderId="56" xfId="46" applyNumberFormat="1" applyFont="1" applyFill="1" applyBorder="1">
      <alignment/>
      <protection/>
    </xf>
    <xf numFmtId="165" fontId="10" fillId="39" borderId="22" xfId="46" applyNumberFormat="1" applyFont="1" applyFill="1" applyBorder="1">
      <alignment/>
      <protection/>
    </xf>
    <xf numFmtId="0" fontId="8" fillId="0" borderId="28" xfId="46" applyFont="1" applyBorder="1" applyAlignment="1">
      <alignment horizontal="left" vertical="center" wrapText="1"/>
      <protection/>
    </xf>
    <xf numFmtId="164" fontId="8" fillId="36" borderId="56" xfId="46" applyNumberFormat="1" applyFont="1" applyFill="1" applyBorder="1">
      <alignment/>
      <protection/>
    </xf>
    <xf numFmtId="164" fontId="15" fillId="0" borderId="27" xfId="46" applyNumberFormat="1" applyFont="1" applyFill="1" applyBorder="1">
      <alignment/>
      <protection/>
    </xf>
    <xf numFmtId="0" fontId="8" fillId="0" borderId="22" xfId="46" applyFont="1" applyBorder="1" applyAlignment="1">
      <alignment vertical="center" wrapText="1"/>
      <protection/>
    </xf>
    <xf numFmtId="0" fontId="8" fillId="0" borderId="58" xfId="46" applyFont="1" applyBorder="1">
      <alignment/>
      <protection/>
    </xf>
    <xf numFmtId="164" fontId="8" fillId="0" borderId="58" xfId="46" applyNumberFormat="1" applyFont="1" applyFill="1" applyBorder="1">
      <alignment/>
      <protection/>
    </xf>
    <xf numFmtId="0" fontId="10" fillId="41" borderId="60" xfId="46" applyFont="1" applyFill="1" applyBorder="1">
      <alignment/>
      <protection/>
    </xf>
    <xf numFmtId="165" fontId="8" fillId="34" borderId="62" xfId="46" applyNumberFormat="1" applyFont="1" applyFill="1" applyBorder="1">
      <alignment/>
      <protection/>
    </xf>
    <xf numFmtId="165" fontId="8" fillId="34" borderId="63" xfId="46" applyNumberFormat="1" applyFont="1" applyFill="1" applyBorder="1">
      <alignment/>
      <protection/>
    </xf>
    <xf numFmtId="165" fontId="10" fillId="39" borderId="22" xfId="46" applyNumberFormat="1" applyFont="1" applyFill="1" applyBorder="1" applyAlignment="1">
      <alignment horizontal="center" vertical="center"/>
      <protection/>
    </xf>
    <xf numFmtId="0" fontId="10" fillId="41" borderId="60" xfId="46" applyFont="1" applyFill="1" applyBorder="1" applyAlignment="1">
      <alignment vertical="center"/>
      <protection/>
    </xf>
    <xf numFmtId="0" fontId="22" fillId="0" borderId="0" xfId="46" applyFont="1" applyAlignment="1">
      <alignment horizontal="center"/>
      <protection/>
    </xf>
    <xf numFmtId="0" fontId="10" fillId="0" borderId="0" xfId="46" applyFont="1" applyAlignment="1">
      <alignment horizontal="center"/>
      <protection/>
    </xf>
    <xf numFmtId="0" fontId="23" fillId="0" borderId="0" xfId="46" applyFont="1" applyAlignment="1">
      <alignment horizontal="center" vertical="center"/>
      <protection/>
    </xf>
    <xf numFmtId="0" fontId="10" fillId="36" borderId="56" xfId="46" applyFont="1" applyFill="1" applyBorder="1" applyAlignment="1">
      <alignment vertical="center"/>
      <protection/>
    </xf>
    <xf numFmtId="169" fontId="10" fillId="33" borderId="22" xfId="46" applyNumberFormat="1" applyFont="1" applyFill="1" applyBorder="1" applyAlignment="1" applyProtection="1">
      <alignment horizontal="center" vertical="center"/>
      <protection locked="0"/>
    </xf>
    <xf numFmtId="0" fontId="22" fillId="0" borderId="0" xfId="46" applyFont="1" applyAlignment="1">
      <alignment horizontal="center" vertical="center"/>
      <protection/>
    </xf>
    <xf numFmtId="0" fontId="8" fillId="0" borderId="0" xfId="46" applyFont="1" applyAlignment="1">
      <alignment horizontal="center" vertical="center"/>
      <protection/>
    </xf>
    <xf numFmtId="3" fontId="10" fillId="33" borderId="22" xfId="46" applyNumberFormat="1" applyFont="1" applyFill="1" applyBorder="1" applyAlignment="1" applyProtection="1">
      <alignment horizontal="center" vertical="center"/>
      <protection locked="0"/>
    </xf>
    <xf numFmtId="164" fontId="10" fillId="33" borderId="22" xfId="46" applyNumberFormat="1" applyFont="1" applyFill="1" applyBorder="1" applyAlignment="1" applyProtection="1">
      <alignment horizontal="center" vertical="center"/>
      <protection locked="0"/>
    </xf>
    <xf numFmtId="0" fontId="8" fillId="39" borderId="56" xfId="46" applyFont="1" applyFill="1" applyBorder="1">
      <alignment/>
      <protection/>
    </xf>
    <xf numFmtId="164" fontId="8" fillId="39" borderId="0" xfId="46" applyNumberFormat="1" applyFont="1" applyFill="1" applyBorder="1">
      <alignment/>
      <protection/>
    </xf>
    <xf numFmtId="164" fontId="10" fillId="39" borderId="16" xfId="46" applyNumberFormat="1" applyFont="1" applyFill="1" applyBorder="1" applyAlignment="1">
      <alignment horizontal="center" vertical="center"/>
      <protection/>
    </xf>
    <xf numFmtId="164" fontId="10" fillId="39" borderId="66" xfId="46" applyNumberFormat="1" applyFont="1" applyFill="1" applyBorder="1" applyAlignment="1">
      <alignment horizontal="center" vertical="center"/>
      <protection/>
    </xf>
    <xf numFmtId="9" fontId="24" fillId="0" borderId="16" xfId="46" applyNumberFormat="1" applyFont="1" applyBorder="1">
      <alignment/>
      <protection/>
    </xf>
    <xf numFmtId="164" fontId="10" fillId="0" borderId="16" xfId="46" applyNumberFormat="1" applyFont="1" applyBorder="1" applyAlignment="1">
      <alignment horizontal="center" vertical="center"/>
      <protection/>
    </xf>
    <xf numFmtId="0" fontId="10" fillId="0" borderId="16" xfId="46" applyFont="1" applyBorder="1" applyAlignment="1">
      <alignment horizontal="center"/>
      <protection/>
    </xf>
    <xf numFmtId="164" fontId="10" fillId="34" borderId="16" xfId="46" applyNumberFormat="1" applyFont="1" applyFill="1" applyBorder="1">
      <alignment/>
      <protection/>
    </xf>
    <xf numFmtId="170" fontId="8" fillId="34" borderId="16" xfId="44" applyNumberFormat="1" applyFont="1" applyFill="1" applyBorder="1" applyAlignment="1" applyProtection="1">
      <alignment/>
      <protection/>
    </xf>
    <xf numFmtId="0" fontId="8" fillId="34" borderId="16" xfId="46" applyFont="1" applyFill="1" applyBorder="1" applyAlignment="1" applyProtection="1">
      <alignment wrapText="1"/>
      <protection locked="0"/>
    </xf>
    <xf numFmtId="170" fontId="8" fillId="33" borderId="16" xfId="44" applyNumberFormat="1" applyFont="1" applyFill="1" applyBorder="1" applyAlignment="1" applyProtection="1">
      <alignment/>
      <protection locked="0"/>
    </xf>
    <xf numFmtId="0" fontId="8" fillId="0" borderId="16" xfId="46" applyFont="1" applyBorder="1" applyAlignment="1">
      <alignment horizontal="left"/>
      <protection/>
    </xf>
    <xf numFmtId="167" fontId="8" fillId="36" borderId="16" xfId="46" applyNumberFormat="1" applyFont="1" applyFill="1" applyBorder="1">
      <alignment/>
      <protection/>
    </xf>
    <xf numFmtId="164" fontId="10" fillId="36" borderId="16" xfId="46" applyNumberFormat="1" applyFont="1" applyFill="1" applyBorder="1">
      <alignment/>
      <protection/>
    </xf>
    <xf numFmtId="0" fontId="10" fillId="34" borderId="16" xfId="46" applyFont="1" applyFill="1" applyBorder="1" applyAlignment="1" applyProtection="1">
      <alignment wrapText="1"/>
      <protection locked="0"/>
    </xf>
    <xf numFmtId="0" fontId="8" fillId="34" borderId="16" xfId="46" applyFont="1" applyFill="1" applyBorder="1" applyProtection="1">
      <alignment/>
      <protection locked="0"/>
    </xf>
    <xf numFmtId="164" fontId="15" fillId="39" borderId="16" xfId="46" applyNumberFormat="1" applyFont="1" applyFill="1" applyBorder="1" applyAlignment="1">
      <alignment horizontal="right" vertical="center"/>
      <protection/>
    </xf>
    <xf numFmtId="164" fontId="8" fillId="39" borderId="16" xfId="46" applyNumberFormat="1" applyFont="1" applyFill="1" applyBorder="1">
      <alignment/>
      <protection/>
    </xf>
    <xf numFmtId="0" fontId="10" fillId="40" borderId="16" xfId="46" applyFont="1" applyFill="1" applyBorder="1">
      <alignment/>
      <protection/>
    </xf>
    <xf numFmtId="164" fontId="10" fillId="40" borderId="16" xfId="46" applyNumberFormat="1" applyFont="1" applyFill="1" applyBorder="1">
      <alignment/>
      <protection/>
    </xf>
    <xf numFmtId="164" fontId="8" fillId="40" borderId="16" xfId="46" applyNumberFormat="1" applyFont="1" applyFill="1" applyBorder="1">
      <alignment/>
      <protection/>
    </xf>
    <xf numFmtId="164" fontId="8" fillId="0" borderId="16" xfId="46" applyNumberFormat="1" applyFont="1" applyBorder="1">
      <alignment/>
      <protection/>
    </xf>
    <xf numFmtId="164" fontId="10" fillId="0" borderId="16" xfId="46" applyNumberFormat="1" applyFont="1" applyBorder="1">
      <alignment/>
      <protection/>
    </xf>
    <xf numFmtId="0" fontId="8" fillId="34" borderId="16" xfId="46" applyFont="1" applyFill="1" applyBorder="1">
      <alignment/>
      <protection/>
    </xf>
    <xf numFmtId="164" fontId="8" fillId="34" borderId="58" xfId="46" applyNumberFormat="1" applyFont="1" applyFill="1" applyBorder="1">
      <alignment/>
      <protection/>
    </xf>
    <xf numFmtId="164" fontId="10" fillId="34" borderId="58" xfId="46" applyNumberFormat="1" applyFont="1" applyFill="1" applyBorder="1">
      <alignment/>
      <protection/>
    </xf>
    <xf numFmtId="0" fontId="10" fillId="0" borderId="23" xfId="46" applyFont="1" applyBorder="1" applyAlignment="1">
      <alignment vertical="center"/>
      <protection/>
    </xf>
    <xf numFmtId="0" fontId="8" fillId="42" borderId="16" xfId="46" applyFont="1" applyFill="1" applyBorder="1" applyAlignment="1">
      <alignment horizontal="left"/>
      <protection/>
    </xf>
    <xf numFmtId="0" fontId="8" fillId="43" borderId="16" xfId="46" applyFont="1" applyFill="1" applyBorder="1" applyAlignment="1">
      <alignment horizontal="left"/>
      <protection/>
    </xf>
    <xf numFmtId="164" fontId="10" fillId="43" borderId="16" xfId="46" applyNumberFormat="1" applyFont="1" applyFill="1" applyBorder="1" applyAlignment="1">
      <alignment horizontal="center" vertical="center"/>
      <protection/>
    </xf>
    <xf numFmtId="0" fontId="8" fillId="44" borderId="25" xfId="46" applyFont="1" applyFill="1" applyBorder="1" applyAlignment="1">
      <alignment horizontal="left"/>
      <protection/>
    </xf>
    <xf numFmtId="164" fontId="10" fillId="44" borderId="25" xfId="46" applyNumberFormat="1" applyFont="1" applyFill="1" applyBorder="1" applyAlignment="1">
      <alignment horizontal="center" vertical="center"/>
      <protection/>
    </xf>
    <xf numFmtId="0" fontId="8" fillId="45" borderId="67" xfId="46" applyFont="1" applyFill="1" applyBorder="1" applyAlignment="1">
      <alignment horizontal="left"/>
      <protection/>
    </xf>
    <xf numFmtId="164" fontId="10" fillId="45" borderId="67" xfId="46" applyNumberFormat="1" applyFont="1" applyFill="1" applyBorder="1" applyAlignment="1">
      <alignment horizontal="center" vertical="center"/>
      <protection/>
    </xf>
    <xf numFmtId="164" fontId="10" fillId="42" borderId="16" xfId="46" applyNumberFormat="1" applyFont="1" applyFill="1" applyBorder="1" applyAlignment="1">
      <alignment horizontal="center" vertical="center"/>
      <protection/>
    </xf>
    <xf numFmtId="0" fontId="23" fillId="0" borderId="0" xfId="46" applyFont="1" applyAlignment="1" applyProtection="1">
      <alignment horizontal="center" vertical="center"/>
      <protection locked="0"/>
    </xf>
    <xf numFmtId="0" fontId="1" fillId="34" borderId="22" xfId="46" applyFont="1" applyFill="1" applyBorder="1" applyAlignment="1" applyProtection="1">
      <alignment horizontal="center" vertical="center" wrapText="1"/>
      <protection locked="0"/>
    </xf>
    <xf numFmtId="0" fontId="4" fillId="0" borderId="0" xfId="46" applyFont="1" applyBorder="1" applyAlignment="1">
      <alignment horizontal="center"/>
      <protection/>
    </xf>
    <xf numFmtId="0" fontId="13" fillId="0" borderId="22" xfId="46" applyFont="1" applyBorder="1" applyAlignment="1">
      <alignment horizontal="center" vertical="center" wrapText="1"/>
      <protection/>
    </xf>
    <xf numFmtId="0" fontId="3" fillId="0" borderId="22" xfId="46" applyFont="1" applyBorder="1" applyAlignment="1">
      <alignment horizontal="center" vertical="center" wrapText="1"/>
      <protection/>
    </xf>
    <xf numFmtId="165" fontId="15" fillId="0" borderId="22" xfId="46" applyNumberFormat="1" applyFont="1" applyBorder="1" applyAlignment="1">
      <alignment horizontal="center" vertical="center" wrapText="1"/>
      <protection/>
    </xf>
    <xf numFmtId="1" fontId="10" fillId="33" borderId="16" xfId="46" applyNumberFormat="1" applyFont="1" applyFill="1" applyBorder="1" applyAlignment="1" applyProtection="1">
      <alignment horizontal="center"/>
      <protection locked="0"/>
    </xf>
    <xf numFmtId="164" fontId="8" fillId="34" borderId="16" xfId="46" applyNumberFormat="1" applyFont="1" applyFill="1" applyBorder="1" applyAlignment="1" applyProtection="1">
      <alignment horizontal="left" wrapText="1"/>
      <protection locked="0"/>
    </xf>
    <xf numFmtId="0" fontId="8" fillId="0" borderId="52" xfId="46" applyFont="1" applyBorder="1" applyAlignment="1" applyProtection="1">
      <alignment horizontal="center"/>
      <protection/>
    </xf>
    <xf numFmtId="0" fontId="15" fillId="0" borderId="0" xfId="46" applyFont="1" applyBorder="1" applyAlignment="1">
      <alignment horizontal="center" vertical="top"/>
      <protection/>
    </xf>
    <xf numFmtId="0" fontId="15" fillId="0" borderId="68" xfId="46" applyFont="1" applyBorder="1" applyAlignment="1">
      <alignment horizontal="left" vertical="center"/>
      <protection/>
    </xf>
    <xf numFmtId="9" fontId="10" fillId="0" borderId="16" xfId="46" applyNumberFormat="1" applyFont="1" applyBorder="1" applyAlignment="1">
      <alignment horizontal="center"/>
      <protection/>
    </xf>
    <xf numFmtId="0" fontId="8" fillId="0" borderId="16" xfId="46" applyFont="1" applyBorder="1" applyAlignment="1">
      <alignment horizontal="left"/>
      <protection/>
    </xf>
    <xf numFmtId="0" fontId="8" fillId="0" borderId="16" xfId="46" applyFont="1" applyFill="1" applyBorder="1" applyAlignment="1">
      <alignment horizontal="left"/>
      <protection/>
    </xf>
    <xf numFmtId="0" fontId="8" fillId="34" borderId="16" xfId="46" applyFont="1" applyFill="1" applyBorder="1" applyAlignment="1" applyProtection="1">
      <alignment horizontal="left" vertical="top" wrapText="1"/>
      <protection locked="0"/>
    </xf>
    <xf numFmtId="164" fontId="26" fillId="39" borderId="16" xfId="46" applyNumberFormat="1" applyFont="1" applyFill="1" applyBorder="1" applyAlignment="1">
      <alignment horizontal="center" vertical="center" textRotation="90"/>
      <protection/>
    </xf>
    <xf numFmtId="164" fontId="27" fillId="39" borderId="16" xfId="46" applyNumberFormat="1"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16</xdr:col>
      <xdr:colOff>28575</xdr:colOff>
      <xdr:row>2</xdr:row>
      <xdr:rowOff>28575</xdr:rowOff>
    </xdr:to>
    <xdr:pic>
      <xdr:nvPicPr>
        <xdr:cNvPr id="1" name="Picture 8"/>
        <xdr:cNvPicPr preferRelativeResize="1">
          <a:picLocks noChangeAspect="1"/>
        </xdr:cNvPicPr>
      </xdr:nvPicPr>
      <xdr:blipFill>
        <a:blip r:embed="rId1"/>
        <a:stretch>
          <a:fillRect/>
        </a:stretch>
      </xdr:blipFill>
      <xdr:spPr>
        <a:xfrm>
          <a:off x="1190625" y="0"/>
          <a:ext cx="8134350" cy="352425"/>
        </a:xfrm>
        <a:prstGeom prst="rect">
          <a:avLst/>
        </a:prstGeom>
        <a:noFill/>
        <a:ln w="9525" cmpd="sng">
          <a:noFill/>
        </a:ln>
      </xdr:spPr>
    </xdr:pic>
    <xdr:clientData/>
  </xdr:twoCellAnchor>
  <xdr:twoCellAnchor>
    <xdr:from>
      <xdr:col>14</xdr:col>
      <xdr:colOff>276225</xdr:colOff>
      <xdr:row>0</xdr:row>
      <xdr:rowOff>0</xdr:rowOff>
    </xdr:from>
    <xdr:to>
      <xdr:col>16</xdr:col>
      <xdr:colOff>9525</xdr:colOff>
      <xdr:row>2</xdr:row>
      <xdr:rowOff>104775</xdr:rowOff>
    </xdr:to>
    <xdr:sp>
      <xdr:nvSpPr>
        <xdr:cNvPr id="2" name="Rectangle 2"/>
        <xdr:cNvSpPr>
          <a:spLocks/>
        </xdr:cNvSpPr>
      </xdr:nvSpPr>
      <xdr:spPr>
        <a:xfrm>
          <a:off x="8410575" y="0"/>
          <a:ext cx="895350" cy="428625"/>
        </a:xfrm>
        <a:prstGeom prst="rect">
          <a:avLst/>
        </a:prstGeom>
        <a:solidFill>
          <a:srgbClr val="FFFFFF"/>
        </a:solidFill>
        <a:ln w="2556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xdr:row>
      <xdr:rowOff>28575</xdr:rowOff>
    </xdr:from>
    <xdr:to>
      <xdr:col>10</xdr:col>
      <xdr:colOff>361950</xdr:colOff>
      <xdr:row>7</xdr:row>
      <xdr:rowOff>142875</xdr:rowOff>
    </xdr:to>
    <xdr:sp fLocksText="0">
      <xdr:nvSpPr>
        <xdr:cNvPr id="3" name="TextBox 1"/>
        <xdr:cNvSpPr txBox="1">
          <a:spLocks noChangeArrowheads="1"/>
        </xdr:cNvSpPr>
      </xdr:nvSpPr>
      <xdr:spPr>
        <a:xfrm>
          <a:off x="3695700" y="676275"/>
          <a:ext cx="247650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209550</xdr:colOff>
      <xdr:row>4</xdr:row>
      <xdr:rowOff>28575</xdr:rowOff>
    </xdr:from>
    <xdr:to>
      <xdr:col>9</xdr:col>
      <xdr:colOff>152400</xdr:colOff>
      <xdr:row>7</xdr:row>
      <xdr:rowOff>28575</xdr:rowOff>
    </xdr:to>
    <xdr:pic>
      <xdr:nvPicPr>
        <xdr:cNvPr id="4" name="Picture 6"/>
        <xdr:cNvPicPr preferRelativeResize="1">
          <a:picLocks noChangeAspect="1"/>
        </xdr:cNvPicPr>
      </xdr:nvPicPr>
      <xdr:blipFill>
        <a:blip r:embed="rId2"/>
        <a:stretch>
          <a:fillRect/>
        </a:stretch>
      </xdr:blipFill>
      <xdr:spPr>
        <a:xfrm>
          <a:off x="3695700" y="676275"/>
          <a:ext cx="16859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6:N22"/>
  <sheetViews>
    <sheetView showGridLines="0" zoomScalePageLayoutView="0" workbookViewId="0" topLeftCell="A109">
      <selection activeCell="D28" sqref="D28"/>
    </sheetView>
  </sheetViews>
  <sheetFormatPr defaultColWidth="9.140625" defaultRowHeight="12.75"/>
  <cols>
    <col min="1" max="16384" width="8.7109375" style="1" customWidth="1"/>
  </cols>
  <sheetData>
    <row r="16" spans="3:13" ht="24" customHeight="1">
      <c r="C16" s="260" t="s">
        <v>240</v>
      </c>
      <c r="D16" s="260"/>
      <c r="E16" s="260"/>
      <c r="F16" s="260"/>
      <c r="G16" s="260"/>
      <c r="H16" s="260"/>
      <c r="I16" s="260"/>
      <c r="J16" s="260"/>
      <c r="K16" s="260"/>
      <c r="L16" s="260"/>
      <c r="M16" s="260"/>
    </row>
    <row r="18" spans="2:14" ht="27.75">
      <c r="B18" s="2"/>
      <c r="N18" s="2"/>
    </row>
    <row r="21" spans="8:10" ht="12.75">
      <c r="H21" s="3"/>
      <c r="J21" s="4"/>
    </row>
    <row r="22" spans="8:10" ht="12.75">
      <c r="H22" s="3"/>
      <c r="J22" s="4"/>
    </row>
  </sheetData>
  <sheetProtection sheet="1"/>
  <mergeCells count="1">
    <mergeCell ref="C16:M16"/>
  </mergeCells>
  <printOptions/>
  <pageMargins left="0.7083333333333334" right="0.7083333333333334" top="0.7479166666666667" bottom="0.7479166666666667" header="0.5118055555555555" footer="0.5118055555555555"/>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E72"/>
  <sheetViews>
    <sheetView showGridLines="0" zoomScalePageLayoutView="0" workbookViewId="0" topLeftCell="A1">
      <selection activeCell="B49" sqref="B49:B50"/>
    </sheetView>
  </sheetViews>
  <sheetFormatPr defaultColWidth="9.140625" defaultRowHeight="12.75"/>
  <cols>
    <col min="1" max="1" width="45.8515625" style="1" customWidth="1"/>
    <col min="2" max="2" width="16.00390625" style="1" customWidth="1"/>
    <col min="3" max="3" width="18.421875" style="1" customWidth="1"/>
    <col min="4" max="4" width="39.57421875" style="1" customWidth="1"/>
    <col min="5" max="5" width="11.7109375" style="1" customWidth="1"/>
    <col min="6" max="16384" width="8.7109375" style="1" customWidth="1"/>
  </cols>
  <sheetData>
    <row r="2" spans="1:3" ht="21">
      <c r="A2" s="261" t="s">
        <v>0</v>
      </c>
      <c r="B2" s="261"/>
      <c r="C2" s="261"/>
    </row>
    <row r="3" spans="1:5" ht="12">
      <c r="A3" s="4"/>
      <c r="B3" s="4"/>
      <c r="C3" s="4"/>
      <c r="D3" s="4"/>
      <c r="E3" s="4"/>
    </row>
    <row r="4" spans="1:4" s="7" customFormat="1" ht="15.75" customHeight="1">
      <c r="A4" s="5" t="s">
        <v>1</v>
      </c>
      <c r="B4" s="5" t="s">
        <v>2</v>
      </c>
      <c r="C4" s="6" t="s">
        <v>3</v>
      </c>
      <c r="D4" s="5" t="s">
        <v>4</v>
      </c>
    </row>
    <row r="5" spans="1:5" s="13" customFormat="1" ht="16.5" thickBot="1">
      <c r="A5" s="8" t="s">
        <v>5</v>
      </c>
      <c r="B5" s="9">
        <v>0</v>
      </c>
      <c r="C5" s="10">
        <f>SUM(B5*12)</f>
        <v>0</v>
      </c>
      <c r="D5" s="11"/>
      <c r="E5" s="12"/>
    </row>
    <row r="6" spans="1:5" s="13" customFormat="1" ht="16.5" thickBot="1">
      <c r="A6" s="14" t="s">
        <v>6</v>
      </c>
      <c r="B6" s="9">
        <v>0</v>
      </c>
      <c r="C6" s="15">
        <f aca="true" t="shared" si="0" ref="C6:C34">SUM(B6*12)</f>
        <v>0</v>
      </c>
      <c r="D6" s="16"/>
      <c r="E6" s="12"/>
    </row>
    <row r="7" spans="1:5" s="13" customFormat="1" ht="16.5" thickBot="1">
      <c r="A7" s="14" t="s">
        <v>7</v>
      </c>
      <c r="B7" s="9">
        <v>0</v>
      </c>
      <c r="C7" s="15">
        <f t="shared" si="0"/>
        <v>0</v>
      </c>
      <c r="D7" s="16"/>
      <c r="E7" s="12"/>
    </row>
    <row r="8" spans="1:5" s="13" customFormat="1" ht="16.5" thickBot="1">
      <c r="A8" s="14" t="s">
        <v>8</v>
      </c>
      <c r="B8" s="9">
        <v>0</v>
      </c>
      <c r="C8" s="15">
        <f t="shared" si="0"/>
        <v>0</v>
      </c>
      <c r="D8" s="16"/>
      <c r="E8" s="12"/>
    </row>
    <row r="9" spans="1:5" s="13" customFormat="1" ht="16.5" thickBot="1">
      <c r="A9" s="14" t="s">
        <v>9</v>
      </c>
      <c r="B9" s="9">
        <v>0</v>
      </c>
      <c r="C9" s="15">
        <f t="shared" si="0"/>
        <v>0</v>
      </c>
      <c r="D9" s="16"/>
      <c r="E9" s="12"/>
    </row>
    <row r="10" spans="1:5" s="13" customFormat="1" ht="16.5" thickBot="1">
      <c r="A10" s="14" t="s">
        <v>10</v>
      </c>
      <c r="B10" s="9">
        <v>0</v>
      </c>
      <c r="C10" s="15">
        <f t="shared" si="0"/>
        <v>0</v>
      </c>
      <c r="D10" s="16"/>
      <c r="E10" s="12"/>
    </row>
    <row r="11" spans="1:5" s="13" customFormat="1" ht="16.5" thickBot="1">
      <c r="A11" s="14" t="s">
        <v>11</v>
      </c>
      <c r="B11" s="9">
        <v>0</v>
      </c>
      <c r="C11" s="15">
        <f t="shared" si="0"/>
        <v>0</v>
      </c>
      <c r="D11" s="16"/>
      <c r="E11" s="12"/>
    </row>
    <row r="12" spans="1:5" s="13" customFormat="1" ht="16.5" thickBot="1">
      <c r="A12" s="14" t="s">
        <v>12</v>
      </c>
      <c r="B12" s="9">
        <v>0</v>
      </c>
      <c r="C12" s="15">
        <f t="shared" si="0"/>
        <v>0</v>
      </c>
      <c r="D12" s="16"/>
      <c r="E12" s="12"/>
    </row>
    <row r="13" spans="1:5" s="13" customFormat="1" ht="16.5" thickBot="1">
      <c r="A13" s="14" t="s">
        <v>13</v>
      </c>
      <c r="B13" s="9">
        <v>0</v>
      </c>
      <c r="C13" s="15">
        <f t="shared" si="0"/>
        <v>0</v>
      </c>
      <c r="D13" s="16"/>
      <c r="E13" s="12"/>
    </row>
    <row r="14" spans="1:5" s="13" customFormat="1" ht="16.5" thickBot="1">
      <c r="A14" s="14" t="s">
        <v>14</v>
      </c>
      <c r="B14" s="9">
        <v>0</v>
      </c>
      <c r="C14" s="15">
        <f t="shared" si="0"/>
        <v>0</v>
      </c>
      <c r="D14" s="16"/>
      <c r="E14" s="12"/>
    </row>
    <row r="15" spans="1:5" s="13" customFormat="1" ht="16.5" thickBot="1">
      <c r="A15" s="14" t="s">
        <v>15</v>
      </c>
      <c r="B15" s="9">
        <v>0</v>
      </c>
      <c r="C15" s="15">
        <f t="shared" si="0"/>
        <v>0</v>
      </c>
      <c r="D15" s="16"/>
      <c r="E15" s="12"/>
    </row>
    <row r="16" spans="1:5" s="13" customFormat="1" ht="16.5" thickBot="1">
      <c r="A16" s="14" t="s">
        <v>16</v>
      </c>
      <c r="B16" s="9">
        <v>0</v>
      </c>
      <c r="C16" s="15">
        <f t="shared" si="0"/>
        <v>0</v>
      </c>
      <c r="D16" s="16"/>
      <c r="E16" s="12"/>
    </row>
    <row r="17" spans="1:5" s="13" customFormat="1" ht="16.5" thickBot="1">
      <c r="A17" s="14" t="s">
        <v>17</v>
      </c>
      <c r="B17" s="9">
        <v>0</v>
      </c>
      <c r="C17" s="15">
        <f t="shared" si="0"/>
        <v>0</v>
      </c>
      <c r="D17" s="16"/>
      <c r="E17" s="12"/>
    </row>
    <row r="18" spans="1:5" s="13" customFormat="1" ht="16.5" thickBot="1">
      <c r="A18" s="14" t="s">
        <v>18</v>
      </c>
      <c r="B18" s="9">
        <v>0</v>
      </c>
      <c r="C18" s="15">
        <f t="shared" si="0"/>
        <v>0</v>
      </c>
      <c r="D18" s="16"/>
      <c r="E18" s="12"/>
    </row>
    <row r="19" spans="1:5" s="13" customFormat="1" ht="16.5" thickBot="1">
      <c r="A19" s="14" t="s">
        <v>19</v>
      </c>
      <c r="B19" s="9">
        <v>0</v>
      </c>
      <c r="C19" s="15">
        <f t="shared" si="0"/>
        <v>0</v>
      </c>
      <c r="D19" s="16"/>
      <c r="E19" s="12"/>
    </row>
    <row r="20" spans="1:5" s="13" customFormat="1" ht="16.5" thickBot="1">
      <c r="A20" s="14" t="s">
        <v>20</v>
      </c>
      <c r="B20" s="9">
        <v>0</v>
      </c>
      <c r="C20" s="15">
        <f t="shared" si="0"/>
        <v>0</v>
      </c>
      <c r="D20" s="16"/>
      <c r="E20" s="12"/>
    </row>
    <row r="21" spans="1:5" s="13" customFormat="1" ht="16.5" thickBot="1">
      <c r="A21" s="14" t="s">
        <v>21</v>
      </c>
      <c r="B21" s="9">
        <v>0</v>
      </c>
      <c r="C21" s="15">
        <f t="shared" si="0"/>
        <v>0</v>
      </c>
      <c r="D21" s="16"/>
      <c r="E21" s="12"/>
    </row>
    <row r="22" spans="1:5" s="13" customFormat="1" ht="16.5" thickBot="1">
      <c r="A22" s="14" t="s">
        <v>22</v>
      </c>
      <c r="B22" s="9">
        <v>0</v>
      </c>
      <c r="C22" s="15">
        <f t="shared" si="0"/>
        <v>0</v>
      </c>
      <c r="D22" s="16"/>
      <c r="E22" s="12"/>
    </row>
    <row r="23" spans="1:5" s="13" customFormat="1" ht="16.5" thickBot="1">
      <c r="A23" s="14" t="s">
        <v>23</v>
      </c>
      <c r="B23" s="9">
        <v>0</v>
      </c>
      <c r="C23" s="15">
        <f t="shared" si="0"/>
        <v>0</v>
      </c>
      <c r="D23" s="16"/>
      <c r="E23" s="12"/>
    </row>
    <row r="24" spans="1:5" s="13" customFormat="1" ht="16.5" thickBot="1">
      <c r="A24" s="14" t="s">
        <v>24</v>
      </c>
      <c r="B24" s="9">
        <v>0</v>
      </c>
      <c r="C24" s="15">
        <f t="shared" si="0"/>
        <v>0</v>
      </c>
      <c r="D24" s="16"/>
      <c r="E24" s="12"/>
    </row>
    <row r="25" spans="1:5" s="13" customFormat="1" ht="16.5" thickBot="1">
      <c r="A25" s="14" t="s">
        <v>25</v>
      </c>
      <c r="B25" s="9">
        <v>0</v>
      </c>
      <c r="C25" s="15">
        <f t="shared" si="0"/>
        <v>0</v>
      </c>
      <c r="D25" s="16"/>
      <c r="E25" s="12"/>
    </row>
    <row r="26" spans="1:5" s="13" customFormat="1" ht="18.75" customHeight="1" thickBot="1">
      <c r="A26" s="14" t="s">
        <v>26</v>
      </c>
      <c r="B26" s="9">
        <v>0</v>
      </c>
      <c r="C26" s="15">
        <f t="shared" si="0"/>
        <v>0</v>
      </c>
      <c r="D26" s="16"/>
      <c r="E26" s="12"/>
    </row>
    <row r="27" spans="1:5" s="13" customFormat="1" ht="16.5" thickBot="1">
      <c r="A27" s="14" t="s">
        <v>27</v>
      </c>
      <c r="B27" s="9">
        <v>0</v>
      </c>
      <c r="C27" s="15">
        <f t="shared" si="0"/>
        <v>0</v>
      </c>
      <c r="D27" s="16"/>
      <c r="E27" s="12"/>
    </row>
    <row r="28" spans="1:5" s="13" customFormat="1" ht="16.5" thickBot="1">
      <c r="A28" s="14" t="s">
        <v>28</v>
      </c>
      <c r="B28" s="9">
        <v>0</v>
      </c>
      <c r="C28" s="15">
        <f t="shared" si="0"/>
        <v>0</v>
      </c>
      <c r="D28" s="16"/>
      <c r="E28" s="12"/>
    </row>
    <row r="29" spans="1:5" s="13" customFormat="1" ht="16.5" thickBot="1">
      <c r="A29" s="14" t="s">
        <v>29</v>
      </c>
      <c r="B29" s="9">
        <v>0</v>
      </c>
      <c r="C29" s="15">
        <f t="shared" si="0"/>
        <v>0</v>
      </c>
      <c r="D29" s="16"/>
      <c r="E29" s="12"/>
    </row>
    <row r="30" spans="1:5" s="13" customFormat="1" ht="17.25" customHeight="1" thickBot="1">
      <c r="A30" s="14" t="s">
        <v>30</v>
      </c>
      <c r="B30" s="9">
        <v>0</v>
      </c>
      <c r="C30" s="15">
        <f t="shared" si="0"/>
        <v>0</v>
      </c>
      <c r="D30" s="16"/>
      <c r="E30" s="12"/>
    </row>
    <row r="31" spans="1:5" s="13" customFormat="1" ht="16.5" thickBot="1">
      <c r="A31" s="14" t="s">
        <v>31</v>
      </c>
      <c r="B31" s="9">
        <v>0</v>
      </c>
      <c r="C31" s="15">
        <f t="shared" si="0"/>
        <v>0</v>
      </c>
      <c r="D31" s="16"/>
      <c r="E31" s="12"/>
    </row>
    <row r="32" spans="1:5" s="13" customFormat="1" ht="16.5" thickBot="1">
      <c r="A32" s="14" t="s">
        <v>40</v>
      </c>
      <c r="B32" s="9">
        <v>0</v>
      </c>
      <c r="C32" s="15">
        <f t="shared" si="0"/>
        <v>0</v>
      </c>
      <c r="D32" s="16"/>
      <c r="E32" s="12"/>
    </row>
    <row r="33" spans="1:5" s="13" customFormat="1" ht="16.5" thickBot="1">
      <c r="A33" s="14" t="s">
        <v>40</v>
      </c>
      <c r="B33" s="9">
        <v>0</v>
      </c>
      <c r="C33" s="15">
        <f t="shared" si="0"/>
        <v>0</v>
      </c>
      <c r="D33" s="16"/>
      <c r="E33" s="12"/>
    </row>
    <row r="34" spans="1:5" s="13" customFormat="1" ht="16.5" thickBot="1">
      <c r="A34" s="17" t="s">
        <v>40</v>
      </c>
      <c r="B34" s="9">
        <v>0</v>
      </c>
      <c r="C34" s="18">
        <f t="shared" si="0"/>
        <v>0</v>
      </c>
      <c r="D34" s="19"/>
      <c r="E34" s="12"/>
    </row>
    <row r="35" spans="1:5" s="13" customFormat="1" ht="16.5" thickBot="1">
      <c r="A35" s="20" t="s">
        <v>32</v>
      </c>
      <c r="B35" s="21">
        <f>SUM(B5:B34)</f>
        <v>0</v>
      </c>
      <c r="C35" s="21">
        <f>SUM(C5:C34)</f>
        <v>0</v>
      </c>
      <c r="D35" s="22"/>
      <c r="E35" s="12"/>
    </row>
    <row r="36" spans="1:5" s="13" customFormat="1" ht="15.75">
      <c r="A36" s="23"/>
      <c r="B36" s="24"/>
      <c r="C36" s="24"/>
      <c r="D36" s="22"/>
      <c r="E36" s="25"/>
    </row>
    <row r="37" spans="1:5" s="13" customFormat="1" ht="16.5">
      <c r="A37" s="26" t="s">
        <v>33</v>
      </c>
      <c r="B37" s="27" t="s">
        <v>2</v>
      </c>
      <c r="C37" s="27" t="s">
        <v>3</v>
      </c>
      <c r="D37" s="27" t="s">
        <v>4</v>
      </c>
      <c r="E37" s="12"/>
    </row>
    <row r="38" spans="1:5" s="13" customFormat="1" ht="15.75">
      <c r="A38" s="28" t="s">
        <v>34</v>
      </c>
      <c r="B38" s="29">
        <v>0</v>
      </c>
      <c r="C38" s="30">
        <f aca="true" t="shared" si="1" ref="C38:C45">SUM(B38*12)</f>
        <v>0</v>
      </c>
      <c r="D38" s="31"/>
      <c r="E38" s="12"/>
    </row>
    <row r="39" spans="1:5" s="13" customFormat="1" ht="15.75">
      <c r="A39" s="14" t="s">
        <v>35</v>
      </c>
      <c r="B39" s="32">
        <v>0</v>
      </c>
      <c r="C39" s="33">
        <f t="shared" si="1"/>
        <v>0</v>
      </c>
      <c r="D39" s="34"/>
      <c r="E39" s="12"/>
    </row>
    <row r="40" spans="1:5" s="13" customFormat="1" ht="15.75">
      <c r="A40" s="14" t="s">
        <v>36</v>
      </c>
      <c r="B40" s="32">
        <v>0</v>
      </c>
      <c r="C40" s="33">
        <f t="shared" si="1"/>
        <v>0</v>
      </c>
      <c r="D40" s="16"/>
      <c r="E40" s="12"/>
    </row>
    <row r="41" spans="1:5" s="13" customFormat="1" ht="15.75">
      <c r="A41" s="14" t="s">
        <v>37</v>
      </c>
      <c r="B41" s="32">
        <v>0</v>
      </c>
      <c r="C41" s="33">
        <f t="shared" si="1"/>
        <v>0</v>
      </c>
      <c r="D41" s="16"/>
      <c r="E41" s="12"/>
    </row>
    <row r="42" spans="1:5" s="13" customFormat="1" ht="15.75">
      <c r="A42" s="14" t="s">
        <v>38</v>
      </c>
      <c r="B42" s="32">
        <v>0</v>
      </c>
      <c r="C42" s="33">
        <f t="shared" si="1"/>
        <v>0</v>
      </c>
      <c r="D42" s="16"/>
      <c r="E42" s="12"/>
    </row>
    <row r="43" spans="1:5" s="13" customFormat="1" ht="15.75">
      <c r="A43" s="14" t="s">
        <v>39</v>
      </c>
      <c r="B43" s="32">
        <v>0</v>
      </c>
      <c r="C43" s="33">
        <f t="shared" si="1"/>
        <v>0</v>
      </c>
      <c r="D43" s="16"/>
      <c r="E43" s="12"/>
    </row>
    <row r="44" spans="1:5" s="13" customFormat="1" ht="15.75">
      <c r="A44" s="14" t="s">
        <v>40</v>
      </c>
      <c r="B44" s="32">
        <v>0</v>
      </c>
      <c r="C44" s="33">
        <f t="shared" si="1"/>
        <v>0</v>
      </c>
      <c r="D44" s="16"/>
      <c r="E44" s="12"/>
    </row>
    <row r="45" spans="1:5" s="13" customFormat="1" ht="15.75">
      <c r="A45" s="17" t="s">
        <v>41</v>
      </c>
      <c r="B45" s="35">
        <v>0</v>
      </c>
      <c r="C45" s="36">
        <f t="shared" si="1"/>
        <v>0</v>
      </c>
      <c r="D45" s="19"/>
      <c r="E45" s="12"/>
    </row>
    <row r="46" spans="1:5" s="13" customFormat="1" ht="15.75">
      <c r="A46" s="37" t="s">
        <v>42</v>
      </c>
      <c r="B46" s="38">
        <f>SUM(B38:B45)</f>
        <v>0</v>
      </c>
      <c r="C46" s="38">
        <f>SUM(C38:C45)</f>
        <v>0</v>
      </c>
      <c r="D46" s="39"/>
      <c r="E46" s="12"/>
    </row>
    <row r="47" spans="1:5" s="13" customFormat="1" ht="15.75">
      <c r="A47" s="40"/>
      <c r="B47" s="24"/>
      <c r="C47" s="24"/>
      <c r="D47" s="41"/>
      <c r="E47" s="12"/>
    </row>
    <row r="48" spans="1:5" s="13" customFormat="1" ht="12.75" customHeight="1">
      <c r="A48" s="262" t="s">
        <v>43</v>
      </c>
      <c r="B48" s="42" t="s">
        <v>2</v>
      </c>
      <c r="C48" s="43" t="s">
        <v>3</v>
      </c>
      <c r="D48" s="263" t="s">
        <v>44</v>
      </c>
      <c r="E48" s="12"/>
    </row>
    <row r="49" spans="1:5" s="13" customFormat="1" ht="17.25" customHeight="1">
      <c r="A49" s="262"/>
      <c r="B49" s="264">
        <f>SUM(B46-B35)</f>
        <v>0</v>
      </c>
      <c r="C49" s="264">
        <f>SUM(C46-C35)</f>
        <v>0</v>
      </c>
      <c r="D49" s="263"/>
      <c r="E49" s="12"/>
    </row>
    <row r="50" spans="1:5" ht="57" customHeight="1">
      <c r="A50" s="262"/>
      <c r="B50" s="264"/>
      <c r="C50" s="264"/>
      <c r="D50" s="263"/>
      <c r="E50" s="4"/>
    </row>
    <row r="51" spans="1:5" ht="15.75">
      <c r="A51" s="4"/>
      <c r="B51" s="4"/>
      <c r="C51" s="44"/>
      <c r="D51" s="45"/>
      <c r="E51" s="4"/>
    </row>
    <row r="52" spans="1:5" ht="15.75">
      <c r="A52" s="46" t="s">
        <v>45</v>
      </c>
      <c r="B52" s="4"/>
      <c r="C52" s="4"/>
      <c r="E52" s="4"/>
    </row>
    <row r="53" spans="1:5" ht="15.75">
      <c r="A53" s="47" t="s">
        <v>46</v>
      </c>
      <c r="B53" s="4"/>
      <c r="C53" s="4"/>
      <c r="D53" s="4"/>
      <c r="E53" s="4"/>
    </row>
    <row r="54" spans="1:5" ht="15.75">
      <c r="A54" s="48" t="s">
        <v>47</v>
      </c>
      <c r="B54" s="4"/>
      <c r="C54" s="4"/>
      <c r="D54" s="4"/>
      <c r="E54" s="4"/>
    </row>
    <row r="55" spans="1:5" ht="15.75">
      <c r="A55" s="47" t="s">
        <v>48</v>
      </c>
      <c r="B55" s="4"/>
      <c r="C55" s="4"/>
      <c r="D55" s="4"/>
      <c r="E55" s="4"/>
    </row>
    <row r="56" spans="1:5" ht="15.75">
      <c r="A56" s="48" t="s">
        <v>49</v>
      </c>
      <c r="B56" s="4"/>
      <c r="C56" s="4"/>
      <c r="D56" s="4"/>
      <c r="E56" s="4"/>
    </row>
    <row r="57" spans="1:5" ht="15.75">
      <c r="A57" s="48" t="s">
        <v>50</v>
      </c>
      <c r="B57" s="4"/>
      <c r="C57" s="4"/>
      <c r="D57" s="4"/>
      <c r="E57" s="4"/>
    </row>
    <row r="58" spans="1:5" ht="15.75">
      <c r="A58" s="48" t="s">
        <v>51</v>
      </c>
      <c r="B58" s="4"/>
      <c r="C58" s="4"/>
      <c r="D58" s="4"/>
      <c r="E58" s="4"/>
    </row>
    <row r="59" spans="1:5" ht="15.75">
      <c r="A59" s="49" t="s">
        <v>52</v>
      </c>
      <c r="B59" s="4"/>
      <c r="C59" s="4"/>
      <c r="D59" s="4"/>
      <c r="E59" s="4"/>
    </row>
    <row r="60" spans="1:5" ht="15.75">
      <c r="A60" s="49" t="s">
        <v>53</v>
      </c>
      <c r="B60" s="4"/>
      <c r="C60" s="4"/>
      <c r="D60" s="4"/>
      <c r="E60" s="4"/>
    </row>
    <row r="61" spans="1:5" ht="12">
      <c r="A61" s="4"/>
      <c r="B61" s="4"/>
      <c r="C61" s="4"/>
      <c r="D61" s="4"/>
      <c r="E61" s="4"/>
    </row>
    <row r="62" spans="1:5" ht="12">
      <c r="A62" s="4"/>
      <c r="B62" s="4"/>
      <c r="C62" s="4"/>
      <c r="D62" s="4"/>
      <c r="E62" s="4"/>
    </row>
    <row r="63" spans="1:5" ht="12">
      <c r="A63" s="4"/>
      <c r="B63" s="4"/>
      <c r="C63" s="4"/>
      <c r="D63" s="4"/>
      <c r="E63" s="4"/>
    </row>
    <row r="64" spans="1:5" ht="12">
      <c r="A64" s="4"/>
      <c r="B64" s="4"/>
      <c r="C64" s="4"/>
      <c r="D64" s="4"/>
      <c r="E64" s="4"/>
    </row>
    <row r="65" spans="1:5" ht="12">
      <c r="A65" s="4"/>
      <c r="B65" s="4"/>
      <c r="C65" s="4"/>
      <c r="D65" s="4"/>
      <c r="E65" s="4"/>
    </row>
    <row r="66" spans="1:5" ht="12">
      <c r="A66" s="4"/>
      <c r="B66" s="4"/>
      <c r="C66" s="4"/>
      <c r="D66" s="4"/>
      <c r="E66" s="4"/>
    </row>
    <row r="67" spans="1:5" ht="12">
      <c r="A67" s="4"/>
      <c r="B67" s="4"/>
      <c r="C67" s="4"/>
      <c r="D67" s="4"/>
      <c r="E67" s="4"/>
    </row>
    <row r="68" spans="1:5" ht="12">
      <c r="A68" s="4"/>
      <c r="B68" s="4"/>
      <c r="C68" s="4"/>
      <c r="D68" s="4"/>
      <c r="E68" s="4"/>
    </row>
    <row r="69" spans="1:5" ht="12">
      <c r="A69" s="4"/>
      <c r="B69" s="4"/>
      <c r="C69" s="4"/>
      <c r="D69" s="4"/>
      <c r="E69" s="4"/>
    </row>
    <row r="70" spans="1:5" ht="12">
      <c r="A70" s="4"/>
      <c r="B70" s="4"/>
      <c r="C70" s="4"/>
      <c r="D70" s="4"/>
      <c r="E70" s="4"/>
    </row>
    <row r="71" spans="1:5" ht="12">
      <c r="A71" s="4"/>
      <c r="B71" s="4"/>
      <c r="C71" s="4"/>
      <c r="D71" s="4"/>
      <c r="E71" s="4"/>
    </row>
    <row r="72" spans="1:5" ht="12">
      <c r="A72" s="4"/>
      <c r="B72" s="4"/>
      <c r="C72" s="4"/>
      <c r="D72" s="4"/>
      <c r="E72" s="4"/>
    </row>
  </sheetData>
  <sheetProtection selectLockedCells="1" selectUnlockedCells="1"/>
  <mergeCells count="5">
    <mergeCell ref="A2:C2"/>
    <mergeCell ref="A48:A50"/>
    <mergeCell ref="D48:D50"/>
    <mergeCell ref="B49:B50"/>
    <mergeCell ref="C49:C50"/>
  </mergeCells>
  <conditionalFormatting sqref="B5:C34">
    <cfRule type="cellIs" priority="1" dxfId="0" operator="greaterThan" stopIfTrue="1">
      <formula>0</formula>
    </cfRule>
    <cfRule type="cellIs" priority="2" dxfId="0" operator="greaterThan" stopIfTrue="1">
      <formula>"&gt;0"</formula>
    </cfRule>
    <cfRule type="expression" priority="3" dxfId="0" stopIfTrue="1">
      <formula>"&gt;0"</formula>
    </cfRule>
    <cfRule type="expression" priority="4" dxfId="0" stopIfTrue="1">
      <formula>"&gt;0"</formula>
    </cfRule>
  </conditionalFormatting>
  <conditionalFormatting sqref="B38:C45">
    <cfRule type="cellIs" priority="5"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scale="70"/>
</worksheet>
</file>

<file path=xl/worksheets/sheet3.xml><?xml version="1.0" encoding="utf-8"?>
<worksheet xmlns="http://schemas.openxmlformats.org/spreadsheetml/2006/main" xmlns:r="http://schemas.openxmlformats.org/officeDocument/2006/relationships">
  <sheetPr>
    <pageSetUpPr fitToPage="1"/>
  </sheetPr>
  <dimension ref="A1:Q73"/>
  <sheetViews>
    <sheetView showGridLines="0" zoomScale="90" zoomScaleNormal="90" zoomScalePageLayoutView="0" workbookViewId="0" topLeftCell="A1">
      <selection activeCell="Q32" sqref="Q32"/>
    </sheetView>
  </sheetViews>
  <sheetFormatPr defaultColWidth="9.140625" defaultRowHeight="12.75"/>
  <cols>
    <col min="1" max="1" width="31.8515625" style="1" customWidth="1"/>
    <col min="2" max="14" width="12.00390625" style="1" customWidth="1"/>
    <col min="15" max="16384" width="8.7109375" style="1" customWidth="1"/>
  </cols>
  <sheetData>
    <row r="1" spans="1:17" ht="12">
      <c r="A1" s="50"/>
      <c r="B1" s="50"/>
      <c r="C1" s="50"/>
      <c r="D1" s="50"/>
      <c r="E1" s="50"/>
      <c r="F1" s="50"/>
      <c r="G1" s="50"/>
      <c r="H1" s="50"/>
      <c r="I1" s="50"/>
      <c r="J1" s="50"/>
      <c r="K1" s="50"/>
      <c r="L1" s="50"/>
      <c r="M1" s="50"/>
      <c r="N1" s="50"/>
      <c r="O1" s="50"/>
      <c r="P1" s="50"/>
      <c r="Q1" s="50"/>
    </row>
    <row r="2" spans="1:17" ht="21">
      <c r="A2" s="50"/>
      <c r="B2" s="50"/>
      <c r="C2" s="51" t="s">
        <v>54</v>
      </c>
      <c r="D2" s="50"/>
      <c r="E2" s="50"/>
      <c r="F2" s="50"/>
      <c r="G2" s="50"/>
      <c r="H2" s="50"/>
      <c r="I2" s="50"/>
      <c r="J2" s="50"/>
      <c r="K2" s="50"/>
      <c r="L2" s="50"/>
      <c r="M2" s="50"/>
      <c r="N2" s="50"/>
      <c r="O2" s="50"/>
      <c r="P2" s="50"/>
      <c r="Q2" s="50"/>
    </row>
    <row r="3" spans="1:17" ht="15.75">
      <c r="A3" s="52"/>
      <c r="B3" s="52"/>
      <c r="C3" s="52"/>
      <c r="D3" s="52"/>
      <c r="E3" s="52"/>
      <c r="F3" s="52"/>
      <c r="G3" s="52"/>
      <c r="H3" s="52"/>
      <c r="I3" s="52"/>
      <c r="J3" s="52"/>
      <c r="K3" s="52"/>
      <c r="L3" s="52"/>
      <c r="M3" s="52"/>
      <c r="N3" s="52"/>
      <c r="O3" s="50"/>
      <c r="P3" s="50"/>
      <c r="Q3" s="50"/>
    </row>
    <row r="4" spans="1:17" ht="18" customHeight="1">
      <c r="A4" s="53" t="s">
        <v>55</v>
      </c>
      <c r="B4" s="54" t="s">
        <v>56</v>
      </c>
      <c r="C4" s="267" t="s">
        <v>57</v>
      </c>
      <c r="D4" s="267"/>
      <c r="E4" s="55">
        <f>IF(OR(C10&lt;0,C10&gt;52),"Please input No of Working Weeks - Between 1 and 52","")</f>
      </c>
      <c r="F4" s="56"/>
      <c r="G4" s="56"/>
      <c r="H4" s="56"/>
      <c r="I4" s="56"/>
      <c r="J4" s="56"/>
      <c r="K4" s="56"/>
      <c r="L4" s="56"/>
      <c r="M4" s="52"/>
      <c r="N4" s="52"/>
      <c r="O4" s="50"/>
      <c r="P4" s="50"/>
      <c r="Q4" s="50"/>
    </row>
    <row r="5" spans="1:17" ht="18" customHeight="1">
      <c r="A5" s="57" t="s">
        <v>58</v>
      </c>
      <c r="B5" s="58">
        <v>0</v>
      </c>
      <c r="C5" s="265">
        <v>48</v>
      </c>
      <c r="D5" s="265"/>
      <c r="E5" s="55"/>
      <c r="F5" s="59" t="s">
        <v>59</v>
      </c>
      <c r="G5" s="60"/>
      <c r="H5" s="60"/>
      <c r="I5" s="61">
        <v>0</v>
      </c>
      <c r="J5" s="62" t="s">
        <v>60</v>
      </c>
      <c r="K5" s="266"/>
      <c r="L5" s="266"/>
      <c r="M5" s="266"/>
      <c r="N5" s="266"/>
      <c r="O5" s="50"/>
      <c r="P5" s="50"/>
      <c r="Q5" s="50"/>
    </row>
    <row r="6" spans="1:17" ht="18" customHeight="1">
      <c r="A6" s="57" t="s">
        <v>61</v>
      </c>
      <c r="B6" s="58">
        <v>0</v>
      </c>
      <c r="C6" s="265">
        <v>48</v>
      </c>
      <c r="D6" s="265"/>
      <c r="E6" s="55"/>
      <c r="F6" s="59" t="s">
        <v>59</v>
      </c>
      <c r="G6" s="60"/>
      <c r="H6" s="60"/>
      <c r="I6" s="61">
        <v>0</v>
      </c>
      <c r="J6" s="62" t="s">
        <v>60</v>
      </c>
      <c r="K6" s="266"/>
      <c r="L6" s="266"/>
      <c r="M6" s="266"/>
      <c r="N6" s="266"/>
      <c r="O6" s="50"/>
      <c r="P6" s="50"/>
      <c r="Q6" s="50"/>
    </row>
    <row r="7" spans="1:17" ht="18" customHeight="1">
      <c r="A7" s="57" t="s">
        <v>62</v>
      </c>
      <c r="B7" s="58">
        <v>0</v>
      </c>
      <c r="C7" s="265">
        <v>48</v>
      </c>
      <c r="D7" s="265"/>
      <c r="E7" s="55"/>
      <c r="F7" s="59" t="s">
        <v>59</v>
      </c>
      <c r="G7" s="60"/>
      <c r="H7" s="60"/>
      <c r="I7" s="61">
        <v>0</v>
      </c>
      <c r="J7" s="62" t="s">
        <v>60</v>
      </c>
      <c r="K7" s="266"/>
      <c r="L7" s="266"/>
      <c r="M7" s="266"/>
      <c r="N7" s="266"/>
      <c r="O7" s="50"/>
      <c r="P7" s="50"/>
      <c r="Q7" s="50"/>
    </row>
    <row r="8" spans="1:17" ht="18" customHeight="1">
      <c r="A8" s="57" t="s">
        <v>63</v>
      </c>
      <c r="B8" s="58">
        <v>0</v>
      </c>
      <c r="C8" s="265">
        <v>48</v>
      </c>
      <c r="D8" s="265"/>
      <c r="E8" s="55"/>
      <c r="F8" s="59" t="s">
        <v>59</v>
      </c>
      <c r="G8" s="60"/>
      <c r="H8" s="60"/>
      <c r="I8" s="61">
        <v>0</v>
      </c>
      <c r="J8" s="62" t="s">
        <v>60</v>
      </c>
      <c r="K8" s="266"/>
      <c r="L8" s="266"/>
      <c r="M8" s="266"/>
      <c r="N8" s="266"/>
      <c r="O8" s="50"/>
      <c r="P8" s="50"/>
      <c r="Q8" s="50"/>
    </row>
    <row r="9" spans="1:17" ht="18" customHeight="1">
      <c r="A9" s="57" t="s">
        <v>64</v>
      </c>
      <c r="B9" s="58">
        <v>0</v>
      </c>
      <c r="C9" s="265">
        <v>48</v>
      </c>
      <c r="D9" s="265"/>
      <c r="E9" s="55"/>
      <c r="F9" s="59" t="s">
        <v>59</v>
      </c>
      <c r="G9" s="60"/>
      <c r="H9" s="60"/>
      <c r="I9" s="61">
        <v>0</v>
      </c>
      <c r="J9" s="62" t="s">
        <v>60</v>
      </c>
      <c r="K9" s="266"/>
      <c r="L9" s="266"/>
      <c r="M9" s="266"/>
      <c r="N9" s="266"/>
      <c r="O9" s="50"/>
      <c r="P9" s="50"/>
      <c r="Q9" s="50"/>
    </row>
    <row r="10" spans="1:17" ht="17.25" customHeight="1">
      <c r="A10" s="57" t="s">
        <v>65</v>
      </c>
      <c r="B10" s="58">
        <v>0</v>
      </c>
      <c r="C10" s="265">
        <v>48</v>
      </c>
      <c r="D10" s="265"/>
      <c r="E10" s="63"/>
      <c r="F10" s="59" t="s">
        <v>59</v>
      </c>
      <c r="G10" s="60"/>
      <c r="H10" s="60"/>
      <c r="I10" s="61">
        <v>0</v>
      </c>
      <c r="J10" s="62" t="s">
        <v>60</v>
      </c>
      <c r="K10" s="266"/>
      <c r="L10" s="266"/>
      <c r="M10" s="266"/>
      <c r="N10" s="266"/>
      <c r="O10" s="50"/>
      <c r="P10" s="50"/>
      <c r="Q10" s="50"/>
    </row>
    <row r="11" spans="1:17" ht="17.25" customHeight="1">
      <c r="A11" s="57" t="s">
        <v>66</v>
      </c>
      <c r="B11" s="64">
        <f>SUM(B5:B10)</f>
        <v>0</v>
      </c>
      <c r="C11" s="65"/>
      <c r="D11" s="65"/>
      <c r="E11" s="63"/>
      <c r="F11" s="66"/>
      <c r="G11" s="67"/>
      <c r="H11" s="67"/>
      <c r="I11" s="68"/>
      <c r="J11" s="69"/>
      <c r="K11" s="70"/>
      <c r="L11" s="70"/>
      <c r="M11" s="70"/>
      <c r="N11" s="70"/>
      <c r="O11" s="50"/>
      <c r="P11" s="50"/>
      <c r="Q11" s="50"/>
    </row>
    <row r="12" spans="1:17" ht="15.75">
      <c r="A12" s="71"/>
      <c r="B12" s="56"/>
      <c r="C12" s="56"/>
      <c r="D12" s="56"/>
      <c r="E12" s="72"/>
      <c r="F12" s="72"/>
      <c r="G12" s="72"/>
      <c r="H12" s="56"/>
      <c r="I12" s="56"/>
      <c r="J12" s="56"/>
      <c r="K12" s="56"/>
      <c r="L12" s="56"/>
      <c r="M12" s="56"/>
      <c r="N12" s="73"/>
      <c r="O12" s="50"/>
      <c r="P12" s="50"/>
      <c r="Q12" s="50"/>
    </row>
    <row r="13" spans="1:17" ht="15.75">
      <c r="A13" s="74" t="s">
        <v>67</v>
      </c>
      <c r="B13" s="75" t="s">
        <v>68</v>
      </c>
      <c r="C13" s="75" t="s">
        <v>69</v>
      </c>
      <c r="D13" s="75" t="s">
        <v>70</v>
      </c>
      <c r="E13" s="75" t="s">
        <v>71</v>
      </c>
      <c r="F13" s="75" t="s">
        <v>72</v>
      </c>
      <c r="G13" s="75" t="s">
        <v>73</v>
      </c>
      <c r="H13" s="75" t="s">
        <v>74</v>
      </c>
      <c r="I13" s="75" t="s">
        <v>75</v>
      </c>
      <c r="J13" s="75" t="s">
        <v>76</v>
      </c>
      <c r="K13" s="75" t="s">
        <v>77</v>
      </c>
      <c r="L13" s="75" t="s">
        <v>78</v>
      </c>
      <c r="M13" s="75" t="s">
        <v>79</v>
      </c>
      <c r="N13" s="60" t="s">
        <v>80</v>
      </c>
      <c r="O13" s="50"/>
      <c r="P13" s="50"/>
      <c r="Q13" s="50"/>
    </row>
    <row r="14" spans="1:17" ht="15.75">
      <c r="A14" s="76" t="s">
        <v>81</v>
      </c>
      <c r="B14" s="77">
        <v>0</v>
      </c>
      <c r="C14" s="77">
        <v>0</v>
      </c>
      <c r="D14" s="77">
        <v>0</v>
      </c>
      <c r="E14" s="77">
        <v>0</v>
      </c>
      <c r="F14" s="77">
        <v>0</v>
      </c>
      <c r="G14" s="77">
        <v>0</v>
      </c>
      <c r="H14" s="77">
        <v>0</v>
      </c>
      <c r="I14" s="77">
        <v>0</v>
      </c>
      <c r="J14" s="77">
        <v>0</v>
      </c>
      <c r="K14" s="77">
        <v>0</v>
      </c>
      <c r="L14" s="77">
        <v>0</v>
      </c>
      <c r="M14" s="77">
        <v>0</v>
      </c>
      <c r="N14" s="78">
        <f aca="true" t="shared" si="0" ref="N14:N19">((C5/12)*B14)+((C5/12)*C14)+((C5/12)*D14)+((C5/12)*E14)+((C5/12)*F14)+((C5/12)*G14)+((C5/12)*H14)+((C5/12)*I14)+((C5/12)*J14)+((C5/12)*K14)+((C5/12)*L14)+((C5/12)*M14)</f>
        <v>0</v>
      </c>
      <c r="O14" s="50"/>
      <c r="P14" s="50"/>
      <c r="Q14" s="50"/>
    </row>
    <row r="15" spans="1:17" ht="15.75">
      <c r="A15" s="76" t="s">
        <v>82</v>
      </c>
      <c r="B15" s="77">
        <v>0</v>
      </c>
      <c r="C15" s="77">
        <v>0</v>
      </c>
      <c r="D15" s="77">
        <v>0</v>
      </c>
      <c r="E15" s="77">
        <v>0</v>
      </c>
      <c r="F15" s="77">
        <v>0</v>
      </c>
      <c r="G15" s="77">
        <v>0</v>
      </c>
      <c r="H15" s="77">
        <v>0</v>
      </c>
      <c r="I15" s="77">
        <v>0</v>
      </c>
      <c r="J15" s="77">
        <v>0</v>
      </c>
      <c r="K15" s="77">
        <v>0</v>
      </c>
      <c r="L15" s="77">
        <v>0</v>
      </c>
      <c r="M15" s="77">
        <v>0</v>
      </c>
      <c r="N15" s="78">
        <f t="shared" si="0"/>
        <v>0</v>
      </c>
      <c r="O15" s="50"/>
      <c r="P15" s="50"/>
      <c r="Q15" s="50"/>
    </row>
    <row r="16" spans="1:17" ht="15.75">
      <c r="A16" s="76" t="s">
        <v>83</v>
      </c>
      <c r="B16" s="77">
        <v>0</v>
      </c>
      <c r="C16" s="77">
        <v>0</v>
      </c>
      <c r="D16" s="77">
        <v>0</v>
      </c>
      <c r="E16" s="77">
        <v>0</v>
      </c>
      <c r="F16" s="77">
        <v>0</v>
      </c>
      <c r="G16" s="77">
        <v>0</v>
      </c>
      <c r="H16" s="77">
        <v>0</v>
      </c>
      <c r="I16" s="77">
        <v>0</v>
      </c>
      <c r="J16" s="77">
        <v>0</v>
      </c>
      <c r="K16" s="77">
        <v>0</v>
      </c>
      <c r="L16" s="77">
        <v>0</v>
      </c>
      <c r="M16" s="77">
        <v>0</v>
      </c>
      <c r="N16" s="78">
        <f t="shared" si="0"/>
        <v>0</v>
      </c>
      <c r="O16" s="50"/>
      <c r="P16" s="50"/>
      <c r="Q16" s="50"/>
    </row>
    <row r="17" spans="1:17" ht="15.75">
      <c r="A17" s="76" t="s">
        <v>84</v>
      </c>
      <c r="B17" s="77">
        <v>0</v>
      </c>
      <c r="C17" s="77">
        <v>0</v>
      </c>
      <c r="D17" s="77">
        <v>0</v>
      </c>
      <c r="E17" s="77">
        <v>0</v>
      </c>
      <c r="F17" s="77">
        <v>0</v>
      </c>
      <c r="G17" s="77">
        <v>0</v>
      </c>
      <c r="H17" s="77">
        <v>0</v>
      </c>
      <c r="I17" s="77">
        <v>0</v>
      </c>
      <c r="J17" s="77">
        <v>0</v>
      </c>
      <c r="K17" s="77">
        <v>0</v>
      </c>
      <c r="L17" s="77">
        <v>0</v>
      </c>
      <c r="M17" s="77">
        <v>0</v>
      </c>
      <c r="N17" s="78">
        <f t="shared" si="0"/>
        <v>0</v>
      </c>
      <c r="O17" s="50"/>
      <c r="P17" s="50"/>
      <c r="Q17" s="50"/>
    </row>
    <row r="18" spans="1:17" ht="15.75">
      <c r="A18" s="76" t="s">
        <v>85</v>
      </c>
      <c r="B18" s="77">
        <v>0</v>
      </c>
      <c r="C18" s="77">
        <v>0</v>
      </c>
      <c r="D18" s="77">
        <v>0</v>
      </c>
      <c r="E18" s="77">
        <v>0</v>
      </c>
      <c r="F18" s="77">
        <v>0</v>
      </c>
      <c r="G18" s="77">
        <v>0</v>
      </c>
      <c r="H18" s="77">
        <v>0</v>
      </c>
      <c r="I18" s="77">
        <v>0</v>
      </c>
      <c r="J18" s="77">
        <v>0</v>
      </c>
      <c r="K18" s="77">
        <v>0</v>
      </c>
      <c r="L18" s="77">
        <v>0</v>
      </c>
      <c r="M18" s="77">
        <v>0</v>
      </c>
      <c r="N18" s="78">
        <f t="shared" si="0"/>
        <v>0</v>
      </c>
      <c r="O18" s="50"/>
      <c r="P18" s="50"/>
      <c r="Q18" s="50"/>
    </row>
    <row r="19" spans="1:17" ht="15.75">
      <c r="A19" s="76" t="s">
        <v>86</v>
      </c>
      <c r="B19" s="77">
        <v>0</v>
      </c>
      <c r="C19" s="77">
        <v>0</v>
      </c>
      <c r="D19" s="77">
        <v>0</v>
      </c>
      <c r="E19" s="77">
        <v>0</v>
      </c>
      <c r="F19" s="77">
        <v>0</v>
      </c>
      <c r="G19" s="77">
        <v>0</v>
      </c>
      <c r="H19" s="77">
        <v>0</v>
      </c>
      <c r="I19" s="77">
        <v>0</v>
      </c>
      <c r="J19" s="77">
        <v>0</v>
      </c>
      <c r="K19" s="77">
        <v>0</v>
      </c>
      <c r="L19" s="77">
        <v>0</v>
      </c>
      <c r="M19" s="77">
        <v>0</v>
      </c>
      <c r="N19" s="78">
        <f t="shared" si="0"/>
        <v>0</v>
      </c>
      <c r="O19" s="50"/>
      <c r="P19" s="50"/>
      <c r="Q19" s="50"/>
    </row>
    <row r="20" spans="1:17" ht="16.5" thickBot="1">
      <c r="A20" s="79" t="s">
        <v>66</v>
      </c>
      <c r="B20" s="80">
        <f>SUM(B14:B19)</f>
        <v>0</v>
      </c>
      <c r="C20" s="80">
        <f aca="true" t="shared" si="1" ref="C20:N20">SUM(C14:C19)</f>
        <v>0</v>
      </c>
      <c r="D20" s="80">
        <f t="shared" si="1"/>
        <v>0</v>
      </c>
      <c r="E20" s="80">
        <f t="shared" si="1"/>
        <v>0</v>
      </c>
      <c r="F20" s="80">
        <f t="shared" si="1"/>
        <v>0</v>
      </c>
      <c r="G20" s="80">
        <f t="shared" si="1"/>
        <v>0</v>
      </c>
      <c r="H20" s="80">
        <f t="shared" si="1"/>
        <v>0</v>
      </c>
      <c r="I20" s="80">
        <f t="shared" si="1"/>
        <v>0</v>
      </c>
      <c r="J20" s="80">
        <f t="shared" si="1"/>
        <v>0</v>
      </c>
      <c r="K20" s="80">
        <f t="shared" si="1"/>
        <v>0</v>
      </c>
      <c r="L20" s="80">
        <f t="shared" si="1"/>
        <v>0</v>
      </c>
      <c r="M20" s="80">
        <f t="shared" si="1"/>
        <v>0</v>
      </c>
      <c r="N20" s="80">
        <f t="shared" si="1"/>
        <v>0</v>
      </c>
      <c r="O20" s="50"/>
      <c r="P20" s="50"/>
      <c r="Q20" s="50"/>
    </row>
    <row r="21" spans="1:17" ht="16.5" thickTop="1">
      <c r="A21" s="81"/>
      <c r="B21" s="82"/>
      <c r="C21" s="83"/>
      <c r="D21" s="83"/>
      <c r="E21" s="83"/>
      <c r="F21" s="83"/>
      <c r="G21" s="83"/>
      <c r="H21" s="83"/>
      <c r="I21" s="83"/>
      <c r="J21" s="83"/>
      <c r="K21" s="83"/>
      <c r="L21" s="83"/>
      <c r="M21" s="83"/>
      <c r="N21" s="84"/>
      <c r="O21" s="50"/>
      <c r="P21" s="50"/>
      <c r="Q21" s="50"/>
    </row>
    <row r="22" spans="1:17" ht="15.75">
      <c r="A22" s="85" t="s">
        <v>87</v>
      </c>
      <c r="B22" s="86">
        <f>($C$5/12)*B14*$B$5</f>
        <v>0</v>
      </c>
      <c r="C22" s="86">
        <f aca="true" t="shared" si="2" ref="C22:M22">($C$5/12)*C14*$B$5</f>
        <v>0</v>
      </c>
      <c r="D22" s="86">
        <f t="shared" si="2"/>
        <v>0</v>
      </c>
      <c r="E22" s="86">
        <f t="shared" si="2"/>
        <v>0</v>
      </c>
      <c r="F22" s="86">
        <f t="shared" si="2"/>
        <v>0</v>
      </c>
      <c r="G22" s="86">
        <f t="shared" si="2"/>
        <v>0</v>
      </c>
      <c r="H22" s="86">
        <f t="shared" si="2"/>
        <v>0</v>
      </c>
      <c r="I22" s="86">
        <f t="shared" si="2"/>
        <v>0</v>
      </c>
      <c r="J22" s="86">
        <f t="shared" si="2"/>
        <v>0</v>
      </c>
      <c r="K22" s="86">
        <f t="shared" si="2"/>
        <v>0</v>
      </c>
      <c r="L22" s="86">
        <f t="shared" si="2"/>
        <v>0</v>
      </c>
      <c r="M22" s="86">
        <f t="shared" si="2"/>
        <v>0</v>
      </c>
      <c r="N22" s="86">
        <f aca="true" t="shared" si="3" ref="N22:N27">SUM(B22:M22)</f>
        <v>0</v>
      </c>
      <c r="O22" s="50"/>
      <c r="P22" s="50"/>
      <c r="Q22" s="50"/>
    </row>
    <row r="23" spans="1:17" ht="15.75">
      <c r="A23" s="85" t="s">
        <v>88</v>
      </c>
      <c r="B23" s="86">
        <f>($C$6/12)*B15*$B$6</f>
        <v>0</v>
      </c>
      <c r="C23" s="86">
        <f aca="true" t="shared" si="4" ref="C23:M23">($C$6/12)*C15*$B$6</f>
        <v>0</v>
      </c>
      <c r="D23" s="86">
        <f t="shared" si="4"/>
        <v>0</v>
      </c>
      <c r="E23" s="86">
        <f t="shared" si="4"/>
        <v>0</v>
      </c>
      <c r="F23" s="86">
        <f t="shared" si="4"/>
        <v>0</v>
      </c>
      <c r="G23" s="86">
        <f t="shared" si="4"/>
        <v>0</v>
      </c>
      <c r="H23" s="86">
        <f t="shared" si="4"/>
        <v>0</v>
      </c>
      <c r="I23" s="86">
        <f t="shared" si="4"/>
        <v>0</v>
      </c>
      <c r="J23" s="86">
        <f t="shared" si="4"/>
        <v>0</v>
      </c>
      <c r="K23" s="86">
        <f t="shared" si="4"/>
        <v>0</v>
      </c>
      <c r="L23" s="86">
        <f t="shared" si="4"/>
        <v>0</v>
      </c>
      <c r="M23" s="86">
        <f t="shared" si="4"/>
        <v>0</v>
      </c>
      <c r="N23" s="86">
        <f t="shared" si="3"/>
        <v>0</v>
      </c>
      <c r="O23" s="50"/>
      <c r="P23" s="50"/>
      <c r="Q23" s="50"/>
    </row>
    <row r="24" spans="1:17" ht="15.75">
      <c r="A24" s="85" t="s">
        <v>89</v>
      </c>
      <c r="B24" s="86">
        <f>($C$7/12)*B16*$B$7</f>
        <v>0</v>
      </c>
      <c r="C24" s="86">
        <f aca="true" t="shared" si="5" ref="C24:M24">($C$7/12)*C16*$B$7</f>
        <v>0</v>
      </c>
      <c r="D24" s="86">
        <f t="shared" si="5"/>
        <v>0</v>
      </c>
      <c r="E24" s="86">
        <f t="shared" si="5"/>
        <v>0</v>
      </c>
      <c r="F24" s="86">
        <f t="shared" si="5"/>
        <v>0</v>
      </c>
      <c r="G24" s="86">
        <f t="shared" si="5"/>
        <v>0</v>
      </c>
      <c r="H24" s="86">
        <f t="shared" si="5"/>
        <v>0</v>
      </c>
      <c r="I24" s="86">
        <f t="shared" si="5"/>
        <v>0</v>
      </c>
      <c r="J24" s="86">
        <f t="shared" si="5"/>
        <v>0</v>
      </c>
      <c r="K24" s="86">
        <f t="shared" si="5"/>
        <v>0</v>
      </c>
      <c r="L24" s="86">
        <f t="shared" si="5"/>
        <v>0</v>
      </c>
      <c r="M24" s="86">
        <f t="shared" si="5"/>
        <v>0</v>
      </c>
      <c r="N24" s="86">
        <f t="shared" si="3"/>
        <v>0</v>
      </c>
      <c r="O24" s="50"/>
      <c r="P24" s="50"/>
      <c r="Q24" s="50"/>
    </row>
    <row r="25" spans="1:17" ht="15.75">
      <c r="A25" s="85" t="s">
        <v>90</v>
      </c>
      <c r="B25" s="86">
        <f>($C$8/12)*B17*$B$8</f>
        <v>0</v>
      </c>
      <c r="C25" s="86">
        <f aca="true" t="shared" si="6" ref="C25:M25">($C$8/12)*C17*$B$8</f>
        <v>0</v>
      </c>
      <c r="D25" s="86">
        <f t="shared" si="6"/>
        <v>0</v>
      </c>
      <c r="E25" s="86">
        <f t="shared" si="6"/>
        <v>0</v>
      </c>
      <c r="F25" s="86">
        <f t="shared" si="6"/>
        <v>0</v>
      </c>
      <c r="G25" s="86">
        <f t="shared" si="6"/>
        <v>0</v>
      </c>
      <c r="H25" s="86">
        <f t="shared" si="6"/>
        <v>0</v>
      </c>
      <c r="I25" s="86">
        <f t="shared" si="6"/>
        <v>0</v>
      </c>
      <c r="J25" s="86">
        <f t="shared" si="6"/>
        <v>0</v>
      </c>
      <c r="K25" s="86">
        <f t="shared" si="6"/>
        <v>0</v>
      </c>
      <c r="L25" s="86">
        <f t="shared" si="6"/>
        <v>0</v>
      </c>
      <c r="M25" s="86">
        <f t="shared" si="6"/>
        <v>0</v>
      </c>
      <c r="N25" s="86">
        <f t="shared" si="3"/>
        <v>0</v>
      </c>
      <c r="O25" s="50"/>
      <c r="P25" s="50"/>
      <c r="Q25" s="50"/>
    </row>
    <row r="26" spans="1:17" ht="15.75">
      <c r="A26" s="85" t="s">
        <v>91</v>
      </c>
      <c r="B26" s="86">
        <f>($C$9/12)*B18*$B$9</f>
        <v>0</v>
      </c>
      <c r="C26" s="86">
        <f aca="true" t="shared" si="7" ref="C26:M26">($C$9/12)*C18*$B$9</f>
        <v>0</v>
      </c>
      <c r="D26" s="86">
        <f t="shared" si="7"/>
        <v>0</v>
      </c>
      <c r="E26" s="86">
        <f t="shared" si="7"/>
        <v>0</v>
      </c>
      <c r="F26" s="86">
        <f t="shared" si="7"/>
        <v>0</v>
      </c>
      <c r="G26" s="86">
        <f t="shared" si="7"/>
        <v>0</v>
      </c>
      <c r="H26" s="86">
        <f t="shared" si="7"/>
        <v>0</v>
      </c>
      <c r="I26" s="86">
        <f t="shared" si="7"/>
        <v>0</v>
      </c>
      <c r="J26" s="86">
        <f t="shared" si="7"/>
        <v>0</v>
      </c>
      <c r="K26" s="86">
        <f t="shared" si="7"/>
        <v>0</v>
      </c>
      <c r="L26" s="86">
        <f t="shared" si="7"/>
        <v>0</v>
      </c>
      <c r="M26" s="86">
        <f t="shared" si="7"/>
        <v>0</v>
      </c>
      <c r="N26" s="86">
        <f t="shared" si="3"/>
        <v>0</v>
      </c>
      <c r="O26" s="50"/>
      <c r="P26" s="50"/>
      <c r="Q26" s="50"/>
    </row>
    <row r="27" spans="1:17" ht="15.75">
      <c r="A27" s="85" t="s">
        <v>92</v>
      </c>
      <c r="B27" s="86">
        <f>($C$10/12)*B19*$B$10</f>
        <v>0</v>
      </c>
      <c r="C27" s="86">
        <f aca="true" t="shared" si="8" ref="C27:M27">($C$10/12)*C19*$B$10</f>
        <v>0</v>
      </c>
      <c r="D27" s="86">
        <f t="shared" si="8"/>
        <v>0</v>
      </c>
      <c r="E27" s="86">
        <f t="shared" si="8"/>
        <v>0</v>
      </c>
      <c r="F27" s="86">
        <f t="shared" si="8"/>
        <v>0</v>
      </c>
      <c r="G27" s="86">
        <f t="shared" si="8"/>
        <v>0</v>
      </c>
      <c r="H27" s="86">
        <f t="shared" si="8"/>
        <v>0</v>
      </c>
      <c r="I27" s="86">
        <f t="shared" si="8"/>
        <v>0</v>
      </c>
      <c r="J27" s="86">
        <f t="shared" si="8"/>
        <v>0</v>
      </c>
      <c r="K27" s="86">
        <f t="shared" si="8"/>
        <v>0</v>
      </c>
      <c r="L27" s="86">
        <f t="shared" si="8"/>
        <v>0</v>
      </c>
      <c r="M27" s="86">
        <f t="shared" si="8"/>
        <v>0</v>
      </c>
      <c r="N27" s="87">
        <f t="shared" si="3"/>
        <v>0</v>
      </c>
      <c r="O27" s="50"/>
      <c r="P27" s="50"/>
      <c r="Q27" s="50"/>
    </row>
    <row r="28" spans="1:17" s="93" customFormat="1" ht="15.75">
      <c r="A28" s="88"/>
      <c r="B28" s="89"/>
      <c r="C28" s="89"/>
      <c r="D28" s="89"/>
      <c r="E28" s="89"/>
      <c r="F28" s="89"/>
      <c r="G28" s="89"/>
      <c r="H28" s="89"/>
      <c r="I28" s="89"/>
      <c r="J28" s="89"/>
      <c r="K28" s="89"/>
      <c r="L28" s="89"/>
      <c r="M28" s="90"/>
      <c r="N28" s="91"/>
      <c r="O28" s="92"/>
      <c r="P28" s="92"/>
      <c r="Q28" s="92"/>
    </row>
    <row r="29" spans="1:17" ht="13.5" customHeight="1">
      <c r="A29" s="94" t="s">
        <v>93</v>
      </c>
      <c r="B29" s="95">
        <f>SUM(B22:B27)</f>
        <v>0</v>
      </c>
      <c r="C29" s="96">
        <f aca="true" t="shared" si="9" ref="C29:M29">SUM(C22:C27)</f>
        <v>0</v>
      </c>
      <c r="D29" s="96">
        <f t="shared" si="9"/>
        <v>0</v>
      </c>
      <c r="E29" s="96">
        <f t="shared" si="9"/>
        <v>0</v>
      </c>
      <c r="F29" s="96">
        <f t="shared" si="9"/>
        <v>0</v>
      </c>
      <c r="G29" s="96">
        <f t="shared" si="9"/>
        <v>0</v>
      </c>
      <c r="H29" s="96">
        <f t="shared" si="9"/>
        <v>0</v>
      </c>
      <c r="I29" s="96">
        <f t="shared" si="9"/>
        <v>0</v>
      </c>
      <c r="J29" s="96">
        <f t="shared" si="9"/>
        <v>0</v>
      </c>
      <c r="K29" s="96">
        <f t="shared" si="9"/>
        <v>0</v>
      </c>
      <c r="L29" s="96">
        <f t="shared" si="9"/>
        <v>0</v>
      </c>
      <c r="M29" s="96">
        <f t="shared" si="9"/>
        <v>0</v>
      </c>
      <c r="N29" s="97">
        <f>SUM(B29:M29)</f>
        <v>0</v>
      </c>
      <c r="O29" s="50"/>
      <c r="P29" s="50"/>
      <c r="Q29" s="50"/>
    </row>
    <row r="30" spans="1:17" ht="15.75">
      <c r="A30" s="94" t="s">
        <v>94</v>
      </c>
      <c r="B30" s="98">
        <v>0</v>
      </c>
      <c r="C30" s="99">
        <v>0</v>
      </c>
      <c r="D30" s="99">
        <v>0</v>
      </c>
      <c r="E30" s="99">
        <v>0</v>
      </c>
      <c r="F30" s="99">
        <v>0</v>
      </c>
      <c r="G30" s="99">
        <v>0</v>
      </c>
      <c r="H30" s="99">
        <v>0</v>
      </c>
      <c r="I30" s="99">
        <v>0</v>
      </c>
      <c r="J30" s="99">
        <v>0</v>
      </c>
      <c r="K30" s="99">
        <v>0</v>
      </c>
      <c r="L30" s="99">
        <v>0</v>
      </c>
      <c r="M30" s="100">
        <v>0</v>
      </c>
      <c r="N30" s="101">
        <f>SUM(B30:M30)</f>
        <v>0</v>
      </c>
      <c r="O30" s="50"/>
      <c r="P30" s="50"/>
      <c r="Q30" s="50"/>
    </row>
    <row r="31" spans="1:17" ht="15.75">
      <c r="A31" s="102" t="s">
        <v>95</v>
      </c>
      <c r="B31" s="103">
        <f>SUM(B29:B30)</f>
        <v>0</v>
      </c>
      <c r="C31" s="103">
        <f aca="true" t="shared" si="10" ref="C31:M31">SUM(C29:C30)</f>
        <v>0</v>
      </c>
      <c r="D31" s="103">
        <f t="shared" si="10"/>
        <v>0</v>
      </c>
      <c r="E31" s="103">
        <f t="shared" si="10"/>
        <v>0</v>
      </c>
      <c r="F31" s="103">
        <f t="shared" si="10"/>
        <v>0</v>
      </c>
      <c r="G31" s="103">
        <f t="shared" si="10"/>
        <v>0</v>
      </c>
      <c r="H31" s="103">
        <f t="shared" si="10"/>
        <v>0</v>
      </c>
      <c r="I31" s="103">
        <f t="shared" si="10"/>
        <v>0</v>
      </c>
      <c r="J31" s="103">
        <f t="shared" si="10"/>
        <v>0</v>
      </c>
      <c r="K31" s="103">
        <f t="shared" si="10"/>
        <v>0</v>
      </c>
      <c r="L31" s="103">
        <f t="shared" si="10"/>
        <v>0</v>
      </c>
      <c r="M31" s="103">
        <f t="shared" si="10"/>
        <v>0</v>
      </c>
      <c r="N31" s="104">
        <f>SUM(N29:N30)</f>
        <v>0</v>
      </c>
      <c r="O31" s="50"/>
      <c r="P31" s="50"/>
      <c r="Q31" s="50"/>
    </row>
    <row r="32" spans="1:17" ht="15.75">
      <c r="A32" s="105"/>
      <c r="B32" s="90"/>
      <c r="C32" s="106"/>
      <c r="D32" s="106"/>
      <c r="E32" s="90"/>
      <c r="F32" s="90"/>
      <c r="G32" s="107"/>
      <c r="H32" s="108"/>
      <c r="I32" s="108"/>
      <c r="J32" s="108"/>
      <c r="K32" s="108"/>
      <c r="L32" s="108"/>
      <c r="M32" s="108"/>
      <c r="N32" s="108"/>
      <c r="O32" s="50"/>
      <c r="P32" s="50"/>
      <c r="Q32" s="50"/>
    </row>
    <row r="33" spans="1:17" ht="15.75">
      <c r="A33" s="109" t="s">
        <v>96</v>
      </c>
      <c r="B33" s="110" t="s">
        <v>68</v>
      </c>
      <c r="C33" s="111" t="s">
        <v>97</v>
      </c>
      <c r="D33" s="111" t="s">
        <v>98</v>
      </c>
      <c r="E33" s="111" t="s">
        <v>71</v>
      </c>
      <c r="F33" s="111" t="s">
        <v>72</v>
      </c>
      <c r="G33" s="111" t="s">
        <v>73</v>
      </c>
      <c r="H33" s="111" t="s">
        <v>74</v>
      </c>
      <c r="I33" s="111" t="s">
        <v>75</v>
      </c>
      <c r="J33" s="111" t="s">
        <v>76</v>
      </c>
      <c r="K33" s="111" t="s">
        <v>77</v>
      </c>
      <c r="L33" s="111" t="s">
        <v>78</v>
      </c>
      <c r="M33" s="112" t="s">
        <v>79</v>
      </c>
      <c r="N33" s="113" t="s">
        <v>80</v>
      </c>
      <c r="O33" s="50"/>
      <c r="P33" s="50"/>
      <c r="Q33" s="50"/>
    </row>
    <row r="34" spans="1:17" ht="15.75">
      <c r="A34" s="114" t="s">
        <v>99</v>
      </c>
      <c r="B34" s="115">
        <f>-SUM(B22*$I$5)</f>
        <v>0</v>
      </c>
      <c r="C34" s="115">
        <f aca="true" t="shared" si="11" ref="C34:M34">-SUM(C22*$I$5)</f>
        <v>0</v>
      </c>
      <c r="D34" s="115">
        <f t="shared" si="11"/>
        <v>0</v>
      </c>
      <c r="E34" s="115">
        <f t="shared" si="11"/>
        <v>0</v>
      </c>
      <c r="F34" s="115">
        <f t="shared" si="11"/>
        <v>0</v>
      </c>
      <c r="G34" s="115">
        <f t="shared" si="11"/>
        <v>0</v>
      </c>
      <c r="H34" s="115">
        <f t="shared" si="11"/>
        <v>0</v>
      </c>
      <c r="I34" s="115">
        <f t="shared" si="11"/>
        <v>0</v>
      </c>
      <c r="J34" s="115">
        <f t="shared" si="11"/>
        <v>0</v>
      </c>
      <c r="K34" s="115">
        <f t="shared" si="11"/>
        <v>0</v>
      </c>
      <c r="L34" s="115">
        <f t="shared" si="11"/>
        <v>0</v>
      </c>
      <c r="M34" s="115">
        <f t="shared" si="11"/>
        <v>0</v>
      </c>
      <c r="N34" s="116">
        <f aca="true" t="shared" si="12" ref="N34:N39">SUM(B34:M34)</f>
        <v>0</v>
      </c>
      <c r="O34" s="50"/>
      <c r="P34" s="50"/>
      <c r="Q34" s="50"/>
    </row>
    <row r="35" spans="1:17" ht="15.75">
      <c r="A35" s="114" t="s">
        <v>100</v>
      </c>
      <c r="B35" s="115">
        <f>-SUM(B23*$I$6)</f>
        <v>0</v>
      </c>
      <c r="C35" s="115">
        <f aca="true" t="shared" si="13" ref="C35:M35">-SUM(C23*$I$6)</f>
        <v>0</v>
      </c>
      <c r="D35" s="115">
        <f t="shared" si="13"/>
        <v>0</v>
      </c>
      <c r="E35" s="115">
        <f t="shared" si="13"/>
        <v>0</v>
      </c>
      <c r="F35" s="115">
        <f t="shared" si="13"/>
        <v>0</v>
      </c>
      <c r="G35" s="115">
        <f t="shared" si="13"/>
        <v>0</v>
      </c>
      <c r="H35" s="115">
        <f t="shared" si="13"/>
        <v>0</v>
      </c>
      <c r="I35" s="115">
        <f t="shared" si="13"/>
        <v>0</v>
      </c>
      <c r="J35" s="115">
        <f t="shared" si="13"/>
        <v>0</v>
      </c>
      <c r="K35" s="115">
        <f t="shared" si="13"/>
        <v>0</v>
      </c>
      <c r="L35" s="115">
        <f t="shared" si="13"/>
        <v>0</v>
      </c>
      <c r="M35" s="115">
        <f t="shared" si="13"/>
        <v>0</v>
      </c>
      <c r="N35" s="116">
        <f t="shared" si="12"/>
        <v>0</v>
      </c>
      <c r="O35" s="50"/>
      <c r="P35" s="50"/>
      <c r="Q35" s="50"/>
    </row>
    <row r="36" spans="1:17" ht="15.75">
      <c r="A36" s="114" t="s">
        <v>101</v>
      </c>
      <c r="B36" s="115">
        <f>-SUM(B24*$I$7)</f>
        <v>0</v>
      </c>
      <c r="C36" s="115">
        <f aca="true" t="shared" si="14" ref="C36:M36">-SUM(C24*$I$7)</f>
        <v>0</v>
      </c>
      <c r="D36" s="115">
        <f t="shared" si="14"/>
        <v>0</v>
      </c>
      <c r="E36" s="115">
        <f t="shared" si="14"/>
        <v>0</v>
      </c>
      <c r="F36" s="115">
        <f t="shared" si="14"/>
        <v>0</v>
      </c>
      <c r="G36" s="115">
        <f t="shared" si="14"/>
        <v>0</v>
      </c>
      <c r="H36" s="115">
        <f t="shared" si="14"/>
        <v>0</v>
      </c>
      <c r="I36" s="115">
        <f t="shared" si="14"/>
        <v>0</v>
      </c>
      <c r="J36" s="115">
        <f t="shared" si="14"/>
        <v>0</v>
      </c>
      <c r="K36" s="115">
        <f t="shared" si="14"/>
        <v>0</v>
      </c>
      <c r="L36" s="115">
        <f t="shared" si="14"/>
        <v>0</v>
      </c>
      <c r="M36" s="115">
        <f t="shared" si="14"/>
        <v>0</v>
      </c>
      <c r="N36" s="116">
        <f t="shared" si="12"/>
        <v>0</v>
      </c>
      <c r="O36" s="50"/>
      <c r="P36" s="50"/>
      <c r="Q36" s="50"/>
    </row>
    <row r="37" spans="1:17" ht="15.75">
      <c r="A37" s="114" t="s">
        <v>102</v>
      </c>
      <c r="B37" s="115">
        <f>-SUM(B25*$I$8)</f>
        <v>0</v>
      </c>
      <c r="C37" s="115">
        <f aca="true" t="shared" si="15" ref="C37:M37">-SUM(C25*$I$8)</f>
        <v>0</v>
      </c>
      <c r="D37" s="115">
        <f t="shared" si="15"/>
        <v>0</v>
      </c>
      <c r="E37" s="115">
        <f t="shared" si="15"/>
        <v>0</v>
      </c>
      <c r="F37" s="115">
        <f t="shared" si="15"/>
        <v>0</v>
      </c>
      <c r="G37" s="115">
        <f t="shared" si="15"/>
        <v>0</v>
      </c>
      <c r="H37" s="115">
        <f t="shared" si="15"/>
        <v>0</v>
      </c>
      <c r="I37" s="115">
        <f t="shared" si="15"/>
        <v>0</v>
      </c>
      <c r="J37" s="115">
        <f t="shared" si="15"/>
        <v>0</v>
      </c>
      <c r="K37" s="115">
        <f t="shared" si="15"/>
        <v>0</v>
      </c>
      <c r="L37" s="115">
        <f t="shared" si="15"/>
        <v>0</v>
      </c>
      <c r="M37" s="115">
        <f t="shared" si="15"/>
        <v>0</v>
      </c>
      <c r="N37" s="116">
        <f t="shared" si="12"/>
        <v>0</v>
      </c>
      <c r="O37" s="50"/>
      <c r="P37" s="50"/>
      <c r="Q37" s="50"/>
    </row>
    <row r="38" spans="1:17" ht="15.75">
      <c r="A38" s="114" t="s">
        <v>103</v>
      </c>
      <c r="B38" s="115">
        <f>-SUM(B26*$I$9)</f>
        <v>0</v>
      </c>
      <c r="C38" s="115">
        <f aca="true" t="shared" si="16" ref="C38:M38">-SUM(C26*$I$9)</f>
        <v>0</v>
      </c>
      <c r="D38" s="115">
        <f t="shared" si="16"/>
        <v>0</v>
      </c>
      <c r="E38" s="115">
        <f t="shared" si="16"/>
        <v>0</v>
      </c>
      <c r="F38" s="115">
        <f t="shared" si="16"/>
        <v>0</v>
      </c>
      <c r="G38" s="115">
        <f t="shared" si="16"/>
        <v>0</v>
      </c>
      <c r="H38" s="115">
        <f t="shared" si="16"/>
        <v>0</v>
      </c>
      <c r="I38" s="115">
        <f t="shared" si="16"/>
        <v>0</v>
      </c>
      <c r="J38" s="115">
        <f t="shared" si="16"/>
        <v>0</v>
      </c>
      <c r="K38" s="115">
        <f t="shared" si="16"/>
        <v>0</v>
      </c>
      <c r="L38" s="115">
        <f t="shared" si="16"/>
        <v>0</v>
      </c>
      <c r="M38" s="115">
        <f t="shared" si="16"/>
        <v>0</v>
      </c>
      <c r="N38" s="116">
        <f t="shared" si="12"/>
        <v>0</v>
      </c>
      <c r="O38" s="50"/>
      <c r="P38" s="50"/>
      <c r="Q38" s="50"/>
    </row>
    <row r="39" spans="1:17" ht="13.5" customHeight="1">
      <c r="A39" s="117" t="s">
        <v>104</v>
      </c>
      <c r="B39" s="118">
        <f>-SUM(B27*$I$10)</f>
        <v>0</v>
      </c>
      <c r="C39" s="118">
        <f aca="true" t="shared" si="17" ref="C39:M39">-SUM(C27*$I$10)</f>
        <v>0</v>
      </c>
      <c r="D39" s="118">
        <f t="shared" si="17"/>
        <v>0</v>
      </c>
      <c r="E39" s="118">
        <f t="shared" si="17"/>
        <v>0</v>
      </c>
      <c r="F39" s="118">
        <f t="shared" si="17"/>
        <v>0</v>
      </c>
      <c r="G39" s="118">
        <f t="shared" si="17"/>
        <v>0</v>
      </c>
      <c r="H39" s="118">
        <f t="shared" si="17"/>
        <v>0</v>
      </c>
      <c r="I39" s="118">
        <f t="shared" si="17"/>
        <v>0</v>
      </c>
      <c r="J39" s="118">
        <f t="shared" si="17"/>
        <v>0</v>
      </c>
      <c r="K39" s="118">
        <f t="shared" si="17"/>
        <v>0</v>
      </c>
      <c r="L39" s="118">
        <f t="shared" si="17"/>
        <v>0</v>
      </c>
      <c r="M39" s="118">
        <f t="shared" si="17"/>
        <v>0</v>
      </c>
      <c r="N39" s="116">
        <f t="shared" si="12"/>
        <v>0</v>
      </c>
      <c r="O39" s="50"/>
      <c r="P39" s="50"/>
      <c r="Q39" s="50"/>
    </row>
    <row r="40" spans="1:17" s="122" customFormat="1" ht="13.5" customHeight="1">
      <c r="A40" s="119" t="s">
        <v>105</v>
      </c>
      <c r="B40" s="120">
        <f aca="true" t="shared" si="18" ref="B40:M40">SUM(B34:B39)</f>
        <v>0</v>
      </c>
      <c r="C40" s="120">
        <f t="shared" si="18"/>
        <v>0</v>
      </c>
      <c r="D40" s="120">
        <f t="shared" si="18"/>
        <v>0</v>
      </c>
      <c r="E40" s="120">
        <f t="shared" si="18"/>
        <v>0</v>
      </c>
      <c r="F40" s="120">
        <f t="shared" si="18"/>
        <v>0</v>
      </c>
      <c r="G40" s="120">
        <f t="shared" si="18"/>
        <v>0</v>
      </c>
      <c r="H40" s="120">
        <f t="shared" si="18"/>
        <v>0</v>
      </c>
      <c r="I40" s="120">
        <f t="shared" si="18"/>
        <v>0</v>
      </c>
      <c r="J40" s="120">
        <f t="shared" si="18"/>
        <v>0</v>
      </c>
      <c r="K40" s="120">
        <f t="shared" si="18"/>
        <v>0</v>
      </c>
      <c r="L40" s="120">
        <f t="shared" si="18"/>
        <v>0</v>
      </c>
      <c r="M40" s="120">
        <f t="shared" si="18"/>
        <v>0</v>
      </c>
      <c r="N40" s="120">
        <f>SUM(B40:M40)</f>
        <v>0</v>
      </c>
      <c r="O40" s="121"/>
      <c r="P40" s="121"/>
      <c r="Q40" s="121"/>
    </row>
    <row r="41" spans="1:17" ht="15.75">
      <c r="A41" s="123" t="s">
        <v>106</v>
      </c>
      <c r="B41" s="52"/>
      <c r="C41" s="52"/>
      <c r="D41" s="52"/>
      <c r="E41" s="52"/>
      <c r="F41" s="52"/>
      <c r="G41" s="52"/>
      <c r="H41" s="52"/>
      <c r="I41" s="52"/>
      <c r="J41" s="52"/>
      <c r="K41" s="52"/>
      <c r="L41" s="52"/>
      <c r="M41" s="52"/>
      <c r="N41" s="52"/>
      <c r="O41" s="50"/>
      <c r="P41" s="50"/>
      <c r="Q41" s="50"/>
    </row>
    <row r="42" spans="1:17" ht="15.75">
      <c r="A42" s="124" t="s">
        <v>107</v>
      </c>
      <c r="B42" s="52"/>
      <c r="C42" s="52"/>
      <c r="D42" s="52"/>
      <c r="E42" s="52"/>
      <c r="F42" s="52"/>
      <c r="G42" s="52"/>
      <c r="H42" s="52"/>
      <c r="I42" s="52"/>
      <c r="J42" s="52"/>
      <c r="K42" s="52"/>
      <c r="L42" s="52"/>
      <c r="M42" s="52"/>
      <c r="N42" s="52"/>
      <c r="O42" s="50"/>
      <c r="P42" s="50"/>
      <c r="Q42" s="50"/>
    </row>
    <row r="43" spans="1:17" ht="15.75">
      <c r="A43" s="125" t="s">
        <v>108</v>
      </c>
      <c r="B43" s="52"/>
      <c r="C43" s="52"/>
      <c r="D43" s="52"/>
      <c r="E43" s="52"/>
      <c r="F43" s="52"/>
      <c r="G43" s="52"/>
      <c r="H43" s="52"/>
      <c r="I43" s="52"/>
      <c r="J43" s="52"/>
      <c r="K43" s="52"/>
      <c r="L43" s="52"/>
      <c r="M43" s="52"/>
      <c r="N43" s="52"/>
      <c r="O43" s="50"/>
      <c r="P43" s="50"/>
      <c r="Q43" s="50"/>
    </row>
    <row r="44" spans="1:17" ht="15.75">
      <c r="A44" s="125" t="s">
        <v>109</v>
      </c>
      <c r="B44" s="52"/>
      <c r="C44" s="52"/>
      <c r="D44" s="52"/>
      <c r="E44" s="52"/>
      <c r="F44" s="52"/>
      <c r="G44" s="52"/>
      <c r="H44" s="52"/>
      <c r="I44" s="52"/>
      <c r="J44" s="52"/>
      <c r="K44" s="52"/>
      <c r="L44" s="52"/>
      <c r="M44" s="52"/>
      <c r="N44" s="52"/>
      <c r="O44" s="50"/>
      <c r="P44" s="50"/>
      <c r="Q44" s="50"/>
    </row>
    <row r="45" spans="1:17" ht="15.75">
      <c r="A45" s="52" t="s">
        <v>110</v>
      </c>
      <c r="B45" s="52"/>
      <c r="C45" s="52"/>
      <c r="D45" s="52"/>
      <c r="E45" s="52"/>
      <c r="F45" s="52"/>
      <c r="G45" s="52"/>
      <c r="H45" s="52"/>
      <c r="I45" s="52"/>
      <c r="J45" s="52"/>
      <c r="K45" s="52"/>
      <c r="L45" s="52"/>
      <c r="M45" s="52"/>
      <c r="N45" s="52"/>
      <c r="O45" s="50"/>
      <c r="P45" s="50"/>
      <c r="Q45" s="50"/>
    </row>
    <row r="46" spans="1:17" ht="15.75">
      <c r="A46" s="52" t="s">
        <v>111</v>
      </c>
      <c r="B46" s="52"/>
      <c r="C46" s="52"/>
      <c r="D46" s="52"/>
      <c r="E46" s="52"/>
      <c r="F46" s="52"/>
      <c r="G46" s="52"/>
      <c r="H46" s="52"/>
      <c r="I46" s="52"/>
      <c r="J46" s="52"/>
      <c r="K46" s="52"/>
      <c r="L46" s="52"/>
      <c r="M46" s="52"/>
      <c r="N46" s="52"/>
      <c r="O46" s="50"/>
      <c r="P46" s="50"/>
      <c r="Q46" s="50"/>
    </row>
    <row r="47" spans="1:17" ht="15.75">
      <c r="A47" s="52" t="s">
        <v>112</v>
      </c>
      <c r="B47" s="52"/>
      <c r="C47" s="52"/>
      <c r="D47" s="52"/>
      <c r="E47" s="52"/>
      <c r="F47" s="52"/>
      <c r="G47" s="52"/>
      <c r="H47" s="52"/>
      <c r="I47" s="52"/>
      <c r="J47" s="52"/>
      <c r="K47" s="52"/>
      <c r="L47" s="52"/>
      <c r="M47" s="52"/>
      <c r="N47" s="52"/>
      <c r="O47" s="50"/>
      <c r="P47" s="50"/>
      <c r="Q47" s="50"/>
    </row>
    <row r="48" spans="1:17" ht="15.75">
      <c r="A48" s="52"/>
      <c r="B48" s="52"/>
      <c r="C48" s="52"/>
      <c r="D48" s="52"/>
      <c r="E48" s="52"/>
      <c r="F48" s="52"/>
      <c r="G48" s="52"/>
      <c r="H48" s="52"/>
      <c r="I48" s="52"/>
      <c r="J48" s="52"/>
      <c r="K48" s="52"/>
      <c r="L48" s="52"/>
      <c r="M48" s="52"/>
      <c r="N48" s="52"/>
      <c r="O48" s="50"/>
      <c r="P48" s="50"/>
      <c r="Q48" s="50"/>
    </row>
    <row r="49" spans="1:17" ht="12">
      <c r="A49" s="126"/>
      <c r="B49" s="126"/>
      <c r="C49" s="126"/>
      <c r="D49" s="126"/>
      <c r="E49" s="126"/>
      <c r="F49" s="126"/>
      <c r="G49" s="126"/>
      <c r="H49" s="126"/>
      <c r="I49" s="126"/>
      <c r="J49" s="126"/>
      <c r="K49" s="126"/>
      <c r="L49" s="126"/>
      <c r="M49" s="126"/>
      <c r="N49" s="126"/>
      <c r="O49" s="50"/>
      <c r="P49" s="50"/>
      <c r="Q49" s="50"/>
    </row>
    <row r="50" spans="1:17" ht="12">
      <c r="A50" s="50"/>
      <c r="B50" s="50"/>
      <c r="C50" s="50"/>
      <c r="D50" s="50"/>
      <c r="E50" s="50"/>
      <c r="F50" s="50"/>
      <c r="G50" s="50"/>
      <c r="H50" s="50"/>
      <c r="I50" s="50"/>
      <c r="J50" s="50"/>
      <c r="K50" s="50"/>
      <c r="L50" s="50"/>
      <c r="M50" s="50"/>
      <c r="N50" s="50"/>
      <c r="O50" s="50"/>
      <c r="P50" s="50"/>
      <c r="Q50" s="50"/>
    </row>
    <row r="51" spans="1:17" ht="12">
      <c r="A51" s="50"/>
      <c r="B51" s="50"/>
      <c r="C51" s="50"/>
      <c r="D51" s="50"/>
      <c r="E51" s="50"/>
      <c r="F51" s="50"/>
      <c r="G51" s="50"/>
      <c r="H51" s="50"/>
      <c r="I51" s="50"/>
      <c r="J51" s="50"/>
      <c r="K51" s="50"/>
      <c r="L51" s="50"/>
      <c r="M51" s="50"/>
      <c r="N51" s="50"/>
      <c r="O51" s="50"/>
      <c r="P51" s="50"/>
      <c r="Q51" s="50"/>
    </row>
    <row r="52" spans="1:17" ht="12">
      <c r="A52" s="50"/>
      <c r="B52" s="50"/>
      <c r="C52" s="50"/>
      <c r="D52" s="50"/>
      <c r="E52" s="50"/>
      <c r="F52" s="50"/>
      <c r="G52" s="50"/>
      <c r="H52" s="50"/>
      <c r="I52" s="50"/>
      <c r="J52" s="50"/>
      <c r="K52" s="50"/>
      <c r="L52" s="50"/>
      <c r="M52" s="50"/>
      <c r="N52" s="50"/>
      <c r="O52" s="50"/>
      <c r="P52" s="50"/>
      <c r="Q52" s="50"/>
    </row>
    <row r="53" spans="1:17" ht="12">
      <c r="A53" s="50"/>
      <c r="B53" s="50"/>
      <c r="C53" s="50"/>
      <c r="D53" s="50"/>
      <c r="E53" s="50"/>
      <c r="F53" s="50"/>
      <c r="G53" s="50"/>
      <c r="H53" s="50"/>
      <c r="I53" s="50"/>
      <c r="J53" s="50"/>
      <c r="K53" s="50"/>
      <c r="L53" s="50"/>
      <c r="M53" s="50"/>
      <c r="N53" s="50"/>
      <c r="O53" s="50"/>
      <c r="P53" s="50"/>
      <c r="Q53" s="50"/>
    </row>
    <row r="54" spans="1:17" ht="12">
      <c r="A54" s="50"/>
      <c r="B54" s="50"/>
      <c r="C54" s="50"/>
      <c r="D54" s="50"/>
      <c r="E54" s="50"/>
      <c r="F54" s="50"/>
      <c r="G54" s="50"/>
      <c r="H54" s="50"/>
      <c r="I54" s="50"/>
      <c r="J54" s="50"/>
      <c r="K54" s="50"/>
      <c r="L54" s="50"/>
      <c r="M54" s="50"/>
      <c r="N54" s="50"/>
      <c r="O54" s="50"/>
      <c r="P54" s="50"/>
      <c r="Q54" s="50"/>
    </row>
    <row r="55" spans="1:17" ht="12">
      <c r="A55" s="50"/>
      <c r="B55" s="50"/>
      <c r="C55" s="50"/>
      <c r="D55" s="50"/>
      <c r="E55" s="50"/>
      <c r="F55" s="50"/>
      <c r="G55" s="50"/>
      <c r="H55" s="50"/>
      <c r="I55" s="50"/>
      <c r="J55" s="50"/>
      <c r="K55" s="50"/>
      <c r="L55" s="50"/>
      <c r="M55" s="50"/>
      <c r="N55" s="50"/>
      <c r="O55" s="50"/>
      <c r="P55" s="50"/>
      <c r="Q55" s="50"/>
    </row>
    <row r="56" spans="1:17" ht="12">
      <c r="A56" s="50"/>
      <c r="B56" s="50"/>
      <c r="C56" s="50"/>
      <c r="D56" s="50"/>
      <c r="E56" s="50"/>
      <c r="F56" s="50"/>
      <c r="G56" s="50"/>
      <c r="H56" s="50"/>
      <c r="I56" s="50"/>
      <c r="J56" s="50"/>
      <c r="K56" s="50"/>
      <c r="L56" s="50"/>
      <c r="M56" s="50"/>
      <c r="N56" s="50"/>
      <c r="O56" s="50"/>
      <c r="P56" s="50"/>
      <c r="Q56" s="50"/>
    </row>
    <row r="57" spans="1:17" ht="12">
      <c r="A57" s="50"/>
      <c r="B57" s="50"/>
      <c r="C57" s="50"/>
      <c r="D57" s="50"/>
      <c r="E57" s="50"/>
      <c r="F57" s="50"/>
      <c r="G57" s="50"/>
      <c r="H57" s="50"/>
      <c r="I57" s="50"/>
      <c r="J57" s="50"/>
      <c r="K57" s="50"/>
      <c r="L57" s="50"/>
      <c r="M57" s="50"/>
      <c r="N57" s="50"/>
      <c r="O57" s="50"/>
      <c r="P57" s="50"/>
      <c r="Q57" s="50"/>
    </row>
    <row r="58" spans="1:17" ht="12">
      <c r="A58" s="50"/>
      <c r="B58" s="50"/>
      <c r="C58" s="50"/>
      <c r="D58" s="50"/>
      <c r="E58" s="50"/>
      <c r="F58" s="50"/>
      <c r="G58" s="50"/>
      <c r="H58" s="50"/>
      <c r="I58" s="50"/>
      <c r="J58" s="50"/>
      <c r="K58" s="50"/>
      <c r="L58" s="50"/>
      <c r="M58" s="50"/>
      <c r="N58" s="50"/>
      <c r="O58" s="50"/>
      <c r="P58" s="50"/>
      <c r="Q58" s="50"/>
    </row>
    <row r="59" spans="1:17" ht="12">
      <c r="A59" s="50"/>
      <c r="B59" s="50"/>
      <c r="C59" s="50"/>
      <c r="D59" s="50"/>
      <c r="E59" s="50"/>
      <c r="F59" s="50"/>
      <c r="G59" s="50"/>
      <c r="H59" s="50"/>
      <c r="I59" s="50"/>
      <c r="J59" s="50"/>
      <c r="K59" s="50"/>
      <c r="L59" s="50"/>
      <c r="M59" s="50"/>
      <c r="N59" s="50"/>
      <c r="O59" s="50"/>
      <c r="P59" s="50"/>
      <c r="Q59" s="50"/>
    </row>
    <row r="60" spans="1:17" ht="12">
      <c r="A60" s="50"/>
      <c r="B60" s="50"/>
      <c r="C60" s="50"/>
      <c r="D60" s="50"/>
      <c r="E60" s="50"/>
      <c r="F60" s="50"/>
      <c r="G60" s="50"/>
      <c r="H60" s="50"/>
      <c r="I60" s="50"/>
      <c r="J60" s="50"/>
      <c r="K60" s="50"/>
      <c r="L60" s="50"/>
      <c r="M60" s="50"/>
      <c r="N60" s="50"/>
      <c r="O60" s="50"/>
      <c r="P60" s="50"/>
      <c r="Q60" s="50"/>
    </row>
    <row r="61" spans="1:17" ht="12">
      <c r="A61" s="50"/>
      <c r="B61" s="50"/>
      <c r="C61" s="50"/>
      <c r="D61" s="50"/>
      <c r="E61" s="50"/>
      <c r="F61" s="50"/>
      <c r="G61" s="50"/>
      <c r="H61" s="50"/>
      <c r="I61" s="50"/>
      <c r="J61" s="50"/>
      <c r="K61" s="50"/>
      <c r="L61" s="50"/>
      <c r="M61" s="50"/>
      <c r="N61" s="50"/>
      <c r="O61" s="50"/>
      <c r="P61" s="50"/>
      <c r="Q61" s="50"/>
    </row>
    <row r="62" spans="1:17" ht="12">
      <c r="A62" s="50"/>
      <c r="B62" s="50"/>
      <c r="C62" s="50"/>
      <c r="D62" s="50"/>
      <c r="E62" s="50"/>
      <c r="F62" s="50"/>
      <c r="G62" s="50"/>
      <c r="H62" s="50"/>
      <c r="I62" s="50"/>
      <c r="J62" s="50"/>
      <c r="K62" s="50"/>
      <c r="L62" s="50"/>
      <c r="M62" s="50"/>
      <c r="N62" s="50"/>
      <c r="O62" s="50"/>
      <c r="P62" s="50"/>
      <c r="Q62" s="50"/>
    </row>
    <row r="63" spans="1:17" ht="12">
      <c r="A63" s="50"/>
      <c r="B63" s="50"/>
      <c r="C63" s="50"/>
      <c r="D63" s="50"/>
      <c r="E63" s="50"/>
      <c r="F63" s="50"/>
      <c r="G63" s="50"/>
      <c r="H63" s="50"/>
      <c r="I63" s="50"/>
      <c r="J63" s="50"/>
      <c r="K63" s="50"/>
      <c r="L63" s="50"/>
      <c r="M63" s="50"/>
      <c r="N63" s="50"/>
      <c r="O63" s="50"/>
      <c r="P63" s="50"/>
      <c r="Q63" s="50"/>
    </row>
    <row r="64" spans="1:17" ht="12">
      <c r="A64" s="50"/>
      <c r="B64" s="50"/>
      <c r="C64" s="50"/>
      <c r="D64" s="50"/>
      <c r="E64" s="50"/>
      <c r="F64" s="50"/>
      <c r="G64" s="50"/>
      <c r="H64" s="50"/>
      <c r="I64" s="50"/>
      <c r="J64" s="50"/>
      <c r="K64" s="50"/>
      <c r="L64" s="50"/>
      <c r="M64" s="50"/>
      <c r="N64" s="50"/>
      <c r="O64" s="50"/>
      <c r="P64" s="50"/>
      <c r="Q64" s="50"/>
    </row>
    <row r="65" spans="1:17" ht="12">
      <c r="A65" s="50"/>
      <c r="B65" s="50"/>
      <c r="C65" s="50"/>
      <c r="D65" s="50"/>
      <c r="E65" s="50"/>
      <c r="F65" s="50"/>
      <c r="G65" s="50"/>
      <c r="H65" s="50"/>
      <c r="I65" s="50"/>
      <c r="J65" s="50"/>
      <c r="K65" s="50"/>
      <c r="L65" s="50"/>
      <c r="M65" s="50"/>
      <c r="N65" s="50"/>
      <c r="O65" s="50"/>
      <c r="P65" s="50"/>
      <c r="Q65" s="50"/>
    </row>
    <row r="66" spans="1:17" ht="12">
      <c r="A66" s="50"/>
      <c r="B66" s="50"/>
      <c r="C66" s="50"/>
      <c r="D66" s="50"/>
      <c r="E66" s="50"/>
      <c r="F66" s="50"/>
      <c r="G66" s="50"/>
      <c r="H66" s="50"/>
      <c r="I66" s="50"/>
      <c r="J66" s="50"/>
      <c r="K66" s="50"/>
      <c r="L66" s="50"/>
      <c r="M66" s="50"/>
      <c r="N66" s="50"/>
      <c r="O66" s="50"/>
      <c r="P66" s="50"/>
      <c r="Q66" s="50"/>
    </row>
    <row r="67" spans="1:17" ht="12">
      <c r="A67" s="50"/>
      <c r="B67" s="50"/>
      <c r="C67" s="50"/>
      <c r="D67" s="50"/>
      <c r="E67" s="50"/>
      <c r="F67" s="50"/>
      <c r="G67" s="50"/>
      <c r="H67" s="50"/>
      <c r="I67" s="50"/>
      <c r="J67" s="50"/>
      <c r="K67" s="50"/>
      <c r="L67" s="50"/>
      <c r="M67" s="50"/>
      <c r="N67" s="50"/>
      <c r="O67" s="50"/>
      <c r="P67" s="50"/>
      <c r="Q67" s="50"/>
    </row>
    <row r="68" spans="1:17" ht="12">
      <c r="A68" s="50"/>
      <c r="B68" s="50"/>
      <c r="C68" s="50"/>
      <c r="D68" s="50"/>
      <c r="E68" s="50"/>
      <c r="F68" s="50"/>
      <c r="G68" s="50"/>
      <c r="H68" s="50"/>
      <c r="I68" s="50"/>
      <c r="J68" s="50"/>
      <c r="K68" s="50"/>
      <c r="L68" s="50"/>
      <c r="M68" s="50"/>
      <c r="N68" s="50"/>
      <c r="O68" s="50"/>
      <c r="P68" s="50"/>
      <c r="Q68" s="50"/>
    </row>
    <row r="69" spans="1:17" ht="12">
      <c r="A69" s="50"/>
      <c r="B69" s="50"/>
      <c r="C69" s="50"/>
      <c r="D69" s="50"/>
      <c r="E69" s="50"/>
      <c r="F69" s="50"/>
      <c r="G69" s="50"/>
      <c r="H69" s="50"/>
      <c r="I69" s="50"/>
      <c r="J69" s="50"/>
      <c r="K69" s="50"/>
      <c r="L69" s="50"/>
      <c r="M69" s="50"/>
      <c r="N69" s="50"/>
      <c r="O69" s="50"/>
      <c r="P69" s="50"/>
      <c r="Q69" s="50"/>
    </row>
    <row r="70" spans="1:17" ht="12">
      <c r="A70" s="50"/>
      <c r="B70" s="50"/>
      <c r="C70" s="50"/>
      <c r="D70" s="50"/>
      <c r="E70" s="50"/>
      <c r="F70" s="50"/>
      <c r="G70" s="50"/>
      <c r="H70" s="50"/>
      <c r="I70" s="50"/>
      <c r="J70" s="50"/>
      <c r="K70" s="50"/>
      <c r="L70" s="50"/>
      <c r="M70" s="50"/>
      <c r="N70" s="50"/>
      <c r="O70" s="50"/>
      <c r="P70" s="50"/>
      <c r="Q70" s="50"/>
    </row>
    <row r="71" spans="1:17" ht="12">
      <c r="A71" s="50"/>
      <c r="B71" s="50"/>
      <c r="C71" s="50"/>
      <c r="D71" s="50"/>
      <c r="E71" s="50"/>
      <c r="F71" s="50"/>
      <c r="G71" s="50"/>
      <c r="H71" s="50"/>
      <c r="I71" s="50"/>
      <c r="J71" s="50"/>
      <c r="K71" s="50"/>
      <c r="L71" s="50"/>
      <c r="M71" s="50"/>
      <c r="N71" s="50"/>
      <c r="O71" s="50"/>
      <c r="P71" s="50"/>
      <c r="Q71" s="50"/>
    </row>
    <row r="72" spans="1:17" ht="12">
      <c r="A72" s="50"/>
      <c r="B72" s="50"/>
      <c r="C72" s="50"/>
      <c r="D72" s="50"/>
      <c r="E72" s="50"/>
      <c r="F72" s="50"/>
      <c r="G72" s="50"/>
      <c r="H72" s="50"/>
      <c r="I72" s="50"/>
      <c r="J72" s="50"/>
      <c r="K72" s="50"/>
      <c r="L72" s="50"/>
      <c r="M72" s="50"/>
      <c r="N72" s="50"/>
      <c r="O72" s="50"/>
      <c r="P72" s="50"/>
      <c r="Q72" s="50"/>
    </row>
    <row r="73" spans="1:17" ht="12">
      <c r="A73" s="50"/>
      <c r="B73" s="50"/>
      <c r="C73" s="50"/>
      <c r="D73" s="50"/>
      <c r="E73" s="50"/>
      <c r="F73" s="50"/>
      <c r="G73" s="50"/>
      <c r="H73" s="50"/>
      <c r="I73" s="50"/>
      <c r="J73" s="50"/>
      <c r="K73" s="50"/>
      <c r="L73" s="50"/>
      <c r="M73" s="50"/>
      <c r="N73" s="50"/>
      <c r="O73" s="50"/>
      <c r="P73" s="50"/>
      <c r="Q73" s="50"/>
    </row>
  </sheetData>
  <sheetProtection selectLockedCells="1" selectUnlockedCells="1"/>
  <mergeCells count="13">
    <mergeCell ref="C4:D4"/>
    <mergeCell ref="C5:D5"/>
    <mergeCell ref="K5:N5"/>
    <mergeCell ref="C6:D6"/>
    <mergeCell ref="K6:N6"/>
    <mergeCell ref="C7:D7"/>
    <mergeCell ref="K7:N7"/>
    <mergeCell ref="C8:D8"/>
    <mergeCell ref="K8:N8"/>
    <mergeCell ref="C9:D9"/>
    <mergeCell ref="K9:N9"/>
    <mergeCell ref="C10:D10"/>
    <mergeCell ref="K10:N10"/>
  </mergeCells>
  <printOptions/>
  <pageMargins left="0.19652777777777777" right="0.19652777777777777" top="0.9840277777777777" bottom="0.9840277777777777" header="0.5118055555555555" footer="0.511805555555555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F84"/>
  <sheetViews>
    <sheetView showGridLines="0" zoomScalePageLayoutView="0" workbookViewId="0" topLeftCell="A1">
      <selection activeCell="C45" sqref="C45"/>
    </sheetView>
  </sheetViews>
  <sheetFormatPr defaultColWidth="9.140625" defaultRowHeight="12.75"/>
  <cols>
    <col min="1" max="1" width="23.57421875" style="1" customWidth="1"/>
    <col min="2" max="2" width="28.140625" style="1" customWidth="1"/>
    <col min="3" max="3" width="28.421875" style="1" customWidth="1"/>
    <col min="4" max="4" width="45.7109375" style="1" customWidth="1"/>
    <col min="5" max="16384" width="8.7109375" style="1" customWidth="1"/>
  </cols>
  <sheetData>
    <row r="1" spans="1:6" ht="15.75">
      <c r="A1" s="49"/>
      <c r="B1" s="49"/>
      <c r="C1" s="49"/>
      <c r="D1" s="49"/>
      <c r="E1" s="49"/>
      <c r="F1" s="49"/>
    </row>
    <row r="2" spans="1:3" ht="21">
      <c r="A2" s="49"/>
      <c r="B2" s="127" t="s">
        <v>113</v>
      </c>
      <c r="C2" s="49"/>
    </row>
    <row r="3" spans="1:6" ht="15.75">
      <c r="A3" s="49"/>
      <c r="B3" s="49"/>
      <c r="C3" s="49"/>
      <c r="D3" s="49"/>
      <c r="E3" s="49"/>
      <c r="F3" s="49"/>
    </row>
    <row r="4" spans="1:6" s="7" customFormat="1" ht="16.5" customHeight="1" thickBot="1">
      <c r="A4" s="128" t="s">
        <v>114</v>
      </c>
      <c r="B4" s="129" t="s">
        <v>115</v>
      </c>
      <c r="C4" s="130" t="s">
        <v>116</v>
      </c>
      <c r="D4" s="131" t="s">
        <v>117</v>
      </c>
      <c r="E4" s="132"/>
      <c r="F4" s="132"/>
    </row>
    <row r="5" spans="1:6" ht="15.75">
      <c r="A5" s="133" t="s">
        <v>118</v>
      </c>
      <c r="B5" s="134" t="s">
        <v>119</v>
      </c>
      <c r="C5" s="135">
        <v>0</v>
      </c>
      <c r="D5" s="136"/>
      <c r="E5" s="49"/>
      <c r="F5" s="49"/>
    </row>
    <row r="6" spans="1:6" ht="15.75">
      <c r="A6" s="137"/>
      <c r="B6" s="138" t="s">
        <v>119</v>
      </c>
      <c r="C6" s="139">
        <v>0</v>
      </c>
      <c r="D6" s="140"/>
      <c r="E6" s="49"/>
      <c r="F6" s="49"/>
    </row>
    <row r="7" spans="1:6" ht="15.75">
      <c r="A7" s="137" t="s">
        <v>120</v>
      </c>
      <c r="B7" s="138" t="s">
        <v>121</v>
      </c>
      <c r="C7" s="139">
        <v>0</v>
      </c>
      <c r="D7" s="140"/>
      <c r="E7" s="49"/>
      <c r="F7" s="49"/>
    </row>
    <row r="8" spans="1:6" ht="15.75">
      <c r="A8" s="137"/>
      <c r="B8" s="138" t="s">
        <v>122</v>
      </c>
      <c r="C8" s="139">
        <v>0</v>
      </c>
      <c r="D8" s="140"/>
      <c r="E8" s="49"/>
      <c r="F8" s="49"/>
    </row>
    <row r="9" spans="1:6" ht="15.75">
      <c r="A9" s="137"/>
      <c r="B9" s="138" t="s">
        <v>123</v>
      </c>
      <c r="C9" s="139">
        <v>0</v>
      </c>
      <c r="D9" s="140"/>
      <c r="E9" s="49"/>
      <c r="F9" s="49"/>
    </row>
    <row r="10" spans="1:6" ht="15.75">
      <c r="A10" s="137"/>
      <c r="B10" s="138" t="s">
        <v>124</v>
      </c>
      <c r="C10" s="139">
        <v>0</v>
      </c>
      <c r="D10" s="140"/>
      <c r="E10" s="49"/>
      <c r="F10" s="49"/>
    </row>
    <row r="11" spans="1:6" ht="15.75">
      <c r="A11" s="137"/>
      <c r="B11" s="138" t="s">
        <v>125</v>
      </c>
      <c r="C11" s="139">
        <v>0</v>
      </c>
      <c r="D11" s="140"/>
      <c r="E11" s="49"/>
      <c r="F11" s="49"/>
    </row>
    <row r="12" spans="1:6" ht="15.75">
      <c r="A12" s="137"/>
      <c r="B12" s="138" t="s">
        <v>126</v>
      </c>
      <c r="C12" s="139">
        <v>0</v>
      </c>
      <c r="D12" s="140"/>
      <c r="E12" s="49"/>
      <c r="F12" s="49"/>
    </row>
    <row r="13" spans="1:6" ht="15.75">
      <c r="A13" s="137"/>
      <c r="B13" s="138" t="s">
        <v>40</v>
      </c>
      <c r="C13" s="139">
        <v>0</v>
      </c>
      <c r="D13" s="140"/>
      <c r="E13" s="49"/>
      <c r="F13" s="49"/>
    </row>
    <row r="14" spans="1:6" ht="15.75">
      <c r="A14" s="137" t="s">
        <v>127</v>
      </c>
      <c r="B14" s="138" t="s">
        <v>232</v>
      </c>
      <c r="C14" s="139">
        <v>0</v>
      </c>
      <c r="D14" s="140"/>
      <c r="E14" s="49"/>
      <c r="F14" s="49"/>
    </row>
    <row r="15" spans="1:6" ht="15.75">
      <c r="A15" s="137"/>
      <c r="B15" s="138" t="s">
        <v>128</v>
      </c>
      <c r="C15" s="139">
        <v>0</v>
      </c>
      <c r="D15" s="140"/>
      <c r="E15" s="49"/>
      <c r="F15" s="49"/>
    </row>
    <row r="16" spans="1:6" ht="15.75">
      <c r="A16" s="137"/>
      <c r="B16" s="138" t="s">
        <v>233</v>
      </c>
      <c r="C16" s="139">
        <v>0</v>
      </c>
      <c r="D16" s="140"/>
      <c r="E16" s="49"/>
      <c r="F16" s="49"/>
    </row>
    <row r="17" spans="1:6" ht="15.75">
      <c r="A17" s="137"/>
      <c r="B17" s="138" t="s">
        <v>234</v>
      </c>
      <c r="C17" s="139">
        <v>0</v>
      </c>
      <c r="D17" s="140"/>
      <c r="E17" s="49"/>
      <c r="F17" s="49"/>
    </row>
    <row r="18" spans="1:6" ht="15.75">
      <c r="A18" s="137"/>
      <c r="B18" s="138" t="s">
        <v>40</v>
      </c>
      <c r="C18" s="139">
        <v>0</v>
      </c>
      <c r="D18" s="140"/>
      <c r="E18" s="49"/>
      <c r="F18" s="49"/>
    </row>
    <row r="19" spans="1:6" ht="15.75">
      <c r="A19" s="137" t="s">
        <v>129</v>
      </c>
      <c r="B19" s="138" t="s">
        <v>119</v>
      </c>
      <c r="C19" s="139">
        <v>0</v>
      </c>
      <c r="D19" s="140"/>
      <c r="E19" s="49"/>
      <c r="F19" s="49"/>
    </row>
    <row r="20" spans="1:6" ht="15.75">
      <c r="A20" s="137"/>
      <c r="B20" s="138" t="s">
        <v>119</v>
      </c>
      <c r="C20" s="139">
        <v>0</v>
      </c>
      <c r="D20" s="140"/>
      <c r="E20" s="49"/>
      <c r="F20" s="49"/>
    </row>
    <row r="21" spans="1:6" ht="15.75">
      <c r="A21" s="137"/>
      <c r="B21" s="138" t="s">
        <v>119</v>
      </c>
      <c r="C21" s="139">
        <v>0</v>
      </c>
      <c r="D21" s="140"/>
      <c r="E21" s="49"/>
      <c r="F21" s="49"/>
    </row>
    <row r="22" spans="1:6" ht="15.75">
      <c r="A22" s="137" t="s">
        <v>130</v>
      </c>
      <c r="B22" s="138" t="s">
        <v>131</v>
      </c>
      <c r="C22" s="139">
        <v>0</v>
      </c>
      <c r="D22" s="140"/>
      <c r="E22" s="49"/>
      <c r="F22" s="49"/>
    </row>
    <row r="23" spans="1:6" ht="15.75">
      <c r="A23" s="137"/>
      <c r="B23" s="138" t="s">
        <v>132</v>
      </c>
      <c r="C23" s="139">
        <v>0</v>
      </c>
      <c r="D23" s="140"/>
      <c r="E23" s="49"/>
      <c r="F23" s="49"/>
    </row>
    <row r="24" spans="1:6" ht="15.75">
      <c r="A24" s="137"/>
      <c r="B24" s="138" t="s">
        <v>133</v>
      </c>
      <c r="C24" s="139">
        <v>0</v>
      </c>
      <c r="D24" s="140"/>
      <c r="E24" s="49"/>
      <c r="F24" s="49"/>
    </row>
    <row r="25" spans="1:6" ht="15.75">
      <c r="A25" s="137" t="s">
        <v>134</v>
      </c>
      <c r="B25" s="138" t="s">
        <v>135</v>
      </c>
      <c r="C25" s="139">
        <v>0</v>
      </c>
      <c r="D25" s="140"/>
      <c r="E25" s="49"/>
      <c r="F25" s="49"/>
    </row>
    <row r="26" spans="1:6" ht="15.75">
      <c r="A26" s="137"/>
      <c r="B26" s="138" t="s">
        <v>136</v>
      </c>
      <c r="C26" s="139">
        <v>0</v>
      </c>
      <c r="D26" s="140"/>
      <c r="E26" s="49"/>
      <c r="F26" s="49"/>
    </row>
    <row r="27" spans="1:6" ht="15.75">
      <c r="A27" s="137"/>
      <c r="B27" s="138" t="s">
        <v>137</v>
      </c>
      <c r="C27" s="139">
        <v>0</v>
      </c>
      <c r="D27" s="140"/>
      <c r="E27" s="49"/>
      <c r="F27" s="49"/>
    </row>
    <row r="28" spans="1:6" ht="15.75">
      <c r="A28" s="137"/>
      <c r="B28" s="138" t="s">
        <v>138</v>
      </c>
      <c r="C28" s="139">
        <v>0</v>
      </c>
      <c r="D28" s="140"/>
      <c r="E28" s="49"/>
      <c r="F28" s="49"/>
    </row>
    <row r="29" spans="1:6" ht="15.75">
      <c r="A29" s="137"/>
      <c r="B29" s="138" t="s">
        <v>40</v>
      </c>
      <c r="C29" s="139">
        <v>0</v>
      </c>
      <c r="D29" s="140"/>
      <c r="E29" s="49"/>
      <c r="F29" s="49"/>
    </row>
    <row r="30" spans="1:6" ht="15.75">
      <c r="A30" s="137" t="s">
        <v>139</v>
      </c>
      <c r="B30" s="138" t="s">
        <v>140</v>
      </c>
      <c r="C30" s="139">
        <v>0</v>
      </c>
      <c r="D30" s="140"/>
      <c r="E30" s="49"/>
      <c r="F30" s="49"/>
    </row>
    <row r="31" spans="1:6" ht="15.75">
      <c r="A31" s="137"/>
      <c r="B31" s="138" t="s">
        <v>141</v>
      </c>
      <c r="C31" s="139">
        <v>0</v>
      </c>
      <c r="D31" s="140"/>
      <c r="E31" s="49"/>
      <c r="F31" s="49"/>
    </row>
    <row r="32" spans="1:6" ht="15.75">
      <c r="A32" s="137"/>
      <c r="B32" s="138" t="s">
        <v>142</v>
      </c>
      <c r="C32" s="139">
        <v>0</v>
      </c>
      <c r="D32" s="140"/>
      <c r="E32" s="49"/>
      <c r="F32" s="49"/>
    </row>
    <row r="33" spans="1:6" ht="15.75">
      <c r="A33" s="137"/>
      <c r="B33" s="138" t="s">
        <v>143</v>
      </c>
      <c r="C33" s="139">
        <v>0</v>
      </c>
      <c r="D33" s="140"/>
      <c r="E33" s="49"/>
      <c r="F33" s="49"/>
    </row>
    <row r="34" spans="1:6" ht="15.75">
      <c r="A34" s="137"/>
      <c r="B34" s="138" t="s">
        <v>40</v>
      </c>
      <c r="C34" s="139">
        <v>0</v>
      </c>
      <c r="D34" s="140"/>
      <c r="E34" s="49"/>
      <c r="F34" s="49"/>
    </row>
    <row r="35" spans="1:6" ht="15.75">
      <c r="A35" s="137" t="s">
        <v>38</v>
      </c>
      <c r="B35" s="138" t="s">
        <v>144</v>
      </c>
      <c r="C35" s="139">
        <v>0</v>
      </c>
      <c r="D35" s="140"/>
      <c r="E35" s="49"/>
      <c r="F35" s="49"/>
    </row>
    <row r="36" spans="1:6" ht="15.75">
      <c r="A36" s="137"/>
      <c r="B36" s="138" t="s">
        <v>145</v>
      </c>
      <c r="C36" s="139">
        <v>0</v>
      </c>
      <c r="D36" s="140"/>
      <c r="E36" s="49"/>
      <c r="F36" s="49"/>
    </row>
    <row r="37" spans="1:6" ht="15.75">
      <c r="A37" s="137"/>
      <c r="B37" s="138" t="s">
        <v>146</v>
      </c>
      <c r="C37" s="139">
        <v>0</v>
      </c>
      <c r="D37" s="140"/>
      <c r="E37" s="49"/>
      <c r="F37" s="49"/>
    </row>
    <row r="38" spans="1:6" ht="15.75">
      <c r="A38" s="137"/>
      <c r="B38" s="138" t="s">
        <v>40</v>
      </c>
      <c r="C38" s="139">
        <v>0</v>
      </c>
      <c r="D38" s="140"/>
      <c r="E38" s="49"/>
      <c r="F38" s="49"/>
    </row>
    <row r="39" spans="1:6" ht="15.75">
      <c r="A39" s="137" t="s">
        <v>147</v>
      </c>
      <c r="B39" s="138" t="s">
        <v>148</v>
      </c>
      <c r="C39" s="139">
        <v>0</v>
      </c>
      <c r="D39" s="140"/>
      <c r="E39" s="49"/>
      <c r="F39" s="49"/>
    </row>
    <row r="40" spans="1:6" ht="15.75">
      <c r="A40" s="137"/>
      <c r="B40" s="138" t="s">
        <v>148</v>
      </c>
      <c r="C40" s="139">
        <v>0</v>
      </c>
      <c r="D40" s="140"/>
      <c r="E40" s="49"/>
      <c r="F40" s="49"/>
    </row>
    <row r="41" spans="1:6" ht="15.75">
      <c r="A41" s="137" t="s">
        <v>149</v>
      </c>
      <c r="B41" s="138" t="s">
        <v>150</v>
      </c>
      <c r="C41" s="139">
        <v>0</v>
      </c>
      <c r="D41" s="140"/>
      <c r="E41" s="49"/>
      <c r="F41" s="49"/>
    </row>
    <row r="42" spans="1:6" ht="15.75">
      <c r="A42" s="137"/>
      <c r="B42" s="138" t="s">
        <v>150</v>
      </c>
      <c r="C42" s="139">
        <v>0</v>
      </c>
      <c r="D42" s="140"/>
      <c r="E42" s="49"/>
      <c r="F42" s="49"/>
    </row>
    <row r="43" spans="1:6" ht="15.75">
      <c r="A43" s="137" t="s">
        <v>151</v>
      </c>
      <c r="B43" s="138" t="s">
        <v>152</v>
      </c>
      <c r="C43" s="139">
        <v>0</v>
      </c>
      <c r="D43" s="140"/>
      <c r="E43" s="49"/>
      <c r="F43" s="49"/>
    </row>
    <row r="44" spans="1:6" ht="15.75">
      <c r="A44" s="137"/>
      <c r="B44" s="138" t="s">
        <v>153</v>
      </c>
      <c r="C44" s="139">
        <v>0</v>
      </c>
      <c r="D44" s="140"/>
      <c r="E44" s="49"/>
      <c r="F44" s="49"/>
    </row>
    <row r="45" spans="1:6" ht="15.75">
      <c r="A45" s="137"/>
      <c r="B45" s="138" t="s">
        <v>154</v>
      </c>
      <c r="C45" s="139">
        <v>0</v>
      </c>
      <c r="D45" s="140"/>
      <c r="E45" s="49"/>
      <c r="F45" s="49"/>
    </row>
    <row r="46" spans="1:6" ht="15.75">
      <c r="A46" s="137"/>
      <c r="B46" s="138" t="s">
        <v>40</v>
      </c>
      <c r="C46" s="139">
        <v>0</v>
      </c>
      <c r="D46" s="140"/>
      <c r="E46" s="49"/>
      <c r="F46" s="49"/>
    </row>
    <row r="47" spans="1:6" ht="15.75">
      <c r="A47" s="137" t="s">
        <v>40</v>
      </c>
      <c r="B47" s="138" t="s">
        <v>148</v>
      </c>
      <c r="C47" s="139">
        <v>0</v>
      </c>
      <c r="D47" s="140"/>
      <c r="E47" s="49"/>
      <c r="F47" s="49"/>
    </row>
    <row r="48" spans="1:6" ht="15.75">
      <c r="A48" s="137"/>
      <c r="B48" s="138" t="s">
        <v>148</v>
      </c>
      <c r="C48" s="139">
        <v>0</v>
      </c>
      <c r="D48" s="140"/>
      <c r="E48" s="49"/>
      <c r="F48" s="49"/>
    </row>
    <row r="49" spans="1:6" ht="16.5" thickBot="1">
      <c r="A49" s="141"/>
      <c r="B49" s="142" t="s">
        <v>148</v>
      </c>
      <c r="C49" s="143">
        <v>0</v>
      </c>
      <c r="D49" s="144"/>
      <c r="E49" s="49"/>
      <c r="F49" s="49"/>
    </row>
    <row r="50" spans="1:6" ht="16.5" thickBot="1">
      <c r="A50" s="145"/>
      <c r="B50" s="146"/>
      <c r="C50" s="147"/>
      <c r="D50" s="49"/>
      <c r="E50" s="49"/>
      <c r="F50" s="49"/>
    </row>
    <row r="51" spans="1:6" ht="16.5" thickBot="1">
      <c r="A51" s="49"/>
      <c r="B51" s="148" t="s">
        <v>80</v>
      </c>
      <c r="C51" s="149">
        <f>SUM(C5:C49)</f>
        <v>0</v>
      </c>
      <c r="D51" s="49"/>
      <c r="E51" s="49"/>
      <c r="F51" s="49"/>
    </row>
    <row r="52" spans="1:6" ht="15.75">
      <c r="A52" s="49"/>
      <c r="B52" s="44"/>
      <c r="C52" s="150"/>
      <c r="D52" s="49"/>
      <c r="E52" s="49"/>
      <c r="F52" s="49"/>
    </row>
    <row r="53" spans="1:6" ht="15.75">
      <c r="A53" s="46" t="s">
        <v>155</v>
      </c>
      <c r="B53" s="49"/>
      <c r="C53" s="49"/>
      <c r="D53" s="49"/>
      <c r="E53" s="49"/>
      <c r="F53" s="49"/>
    </row>
    <row r="54" spans="1:6" ht="15.75">
      <c r="A54" s="47" t="s">
        <v>156</v>
      </c>
      <c r="B54" s="49"/>
      <c r="C54" s="49"/>
      <c r="D54" s="49"/>
      <c r="E54" s="49"/>
      <c r="F54" s="49"/>
    </row>
    <row r="55" spans="1:6" ht="15.75">
      <c r="A55" s="48" t="s">
        <v>157</v>
      </c>
      <c r="B55" s="49"/>
      <c r="C55" s="49"/>
      <c r="D55" s="49"/>
      <c r="E55" s="49"/>
      <c r="F55" s="49"/>
    </row>
    <row r="56" spans="1:6" ht="15.75">
      <c r="A56" s="48" t="s">
        <v>158</v>
      </c>
      <c r="B56" s="49"/>
      <c r="C56" s="49"/>
      <c r="D56" s="49"/>
      <c r="E56" s="49"/>
      <c r="F56" s="49"/>
    </row>
    <row r="57" spans="1:6" ht="15.75">
      <c r="A57" s="48" t="s">
        <v>159</v>
      </c>
      <c r="B57" s="49"/>
      <c r="C57" s="49"/>
      <c r="D57" s="49"/>
      <c r="E57" s="49"/>
      <c r="F57" s="49"/>
    </row>
    <row r="58" spans="1:6" ht="15.75">
      <c r="A58" s="49" t="s">
        <v>160</v>
      </c>
      <c r="B58" s="49"/>
      <c r="C58" s="49"/>
      <c r="D58" s="49"/>
      <c r="E58" s="49"/>
      <c r="F58" s="49"/>
    </row>
    <row r="59" spans="1:6" ht="15.75">
      <c r="A59" s="49" t="s">
        <v>161</v>
      </c>
      <c r="B59" s="49"/>
      <c r="C59" s="49"/>
      <c r="D59" s="49"/>
      <c r="E59" s="49"/>
      <c r="F59" s="49"/>
    </row>
    <row r="60" spans="1:6" ht="15.75">
      <c r="A60" s="47" t="s">
        <v>162</v>
      </c>
      <c r="B60" s="49"/>
      <c r="C60" s="49"/>
      <c r="D60" s="49"/>
      <c r="E60" s="49"/>
      <c r="F60" s="49"/>
    </row>
    <row r="61" spans="1:6" ht="15.75">
      <c r="A61" s="49" t="s">
        <v>163</v>
      </c>
      <c r="B61" s="49"/>
      <c r="C61" s="49"/>
      <c r="D61" s="49"/>
      <c r="E61" s="49"/>
      <c r="F61" s="49"/>
    </row>
    <row r="62" spans="1:6" ht="15.75">
      <c r="A62" s="49" t="s">
        <v>164</v>
      </c>
      <c r="B62" s="49"/>
      <c r="C62" s="49"/>
      <c r="D62" s="49"/>
      <c r="E62" s="49"/>
      <c r="F62" s="49"/>
    </row>
    <row r="63" spans="1:6" ht="15.75">
      <c r="A63" s="49"/>
      <c r="B63" s="49"/>
      <c r="C63" s="49"/>
      <c r="D63" s="49"/>
      <c r="E63" s="49"/>
      <c r="F63" s="49"/>
    </row>
    <row r="64" spans="1:6" ht="15.75">
      <c r="A64" s="49"/>
      <c r="B64" s="49"/>
      <c r="C64" s="49"/>
      <c r="D64" s="49"/>
      <c r="E64" s="49"/>
      <c r="F64" s="49"/>
    </row>
    <row r="65" spans="1:3" ht="12">
      <c r="A65" s="4"/>
      <c r="B65" s="4"/>
      <c r="C65" s="4"/>
    </row>
    <row r="66" spans="1:3" ht="12">
      <c r="A66" s="4"/>
      <c r="B66" s="4"/>
      <c r="C66" s="4"/>
    </row>
    <row r="67" spans="1:3" ht="12">
      <c r="A67" s="4"/>
      <c r="B67" s="4"/>
      <c r="C67" s="4"/>
    </row>
    <row r="68" spans="1:3" ht="12">
      <c r="A68" s="4"/>
      <c r="B68" s="4"/>
      <c r="C68" s="4"/>
    </row>
    <row r="69" spans="1:3" ht="12">
      <c r="A69" s="4"/>
      <c r="B69" s="4"/>
      <c r="C69" s="4"/>
    </row>
    <row r="70" spans="1:3" ht="12">
      <c r="A70" s="4"/>
      <c r="B70" s="4"/>
      <c r="C70" s="4"/>
    </row>
    <row r="71" spans="1:3" ht="12">
      <c r="A71" s="4"/>
      <c r="B71" s="4"/>
      <c r="C71" s="4"/>
    </row>
    <row r="72" spans="1:3" ht="12">
      <c r="A72" s="4"/>
      <c r="B72" s="4"/>
      <c r="C72" s="4"/>
    </row>
    <row r="73" spans="1:3" ht="12">
      <c r="A73" s="4"/>
      <c r="B73" s="4"/>
      <c r="C73" s="4"/>
    </row>
    <row r="74" spans="1:3" ht="12">
      <c r="A74" s="4"/>
      <c r="B74" s="4"/>
      <c r="C74" s="4"/>
    </row>
    <row r="75" spans="1:3" ht="12">
      <c r="A75" s="4"/>
      <c r="B75" s="4"/>
      <c r="C75" s="4"/>
    </row>
    <row r="76" spans="1:3" ht="12">
      <c r="A76" s="4"/>
      <c r="B76" s="4"/>
      <c r="C76" s="4"/>
    </row>
    <row r="77" spans="1:3" ht="12">
      <c r="A77" s="4"/>
      <c r="B77" s="4"/>
      <c r="C77" s="4"/>
    </row>
    <row r="78" spans="1:3" ht="12">
      <c r="A78" s="4"/>
      <c r="B78" s="4"/>
      <c r="C78" s="4"/>
    </row>
    <row r="79" spans="1:3" ht="12">
      <c r="A79" s="4"/>
      <c r="B79" s="4"/>
      <c r="C79" s="4"/>
    </row>
    <row r="80" spans="1:3" ht="12">
      <c r="A80" s="4"/>
      <c r="B80" s="4"/>
      <c r="C80" s="4"/>
    </row>
    <row r="81" spans="1:3" ht="12">
      <c r="A81" s="4"/>
      <c r="B81" s="4"/>
      <c r="C81" s="4"/>
    </row>
    <row r="82" spans="1:3" ht="12">
      <c r="A82" s="4"/>
      <c r="B82" s="4"/>
      <c r="C82" s="4"/>
    </row>
    <row r="83" spans="1:3" ht="12">
      <c r="A83" s="4"/>
      <c r="B83" s="4"/>
      <c r="C83" s="4"/>
    </row>
    <row r="84" spans="1:3" ht="12">
      <c r="A84" s="4"/>
      <c r="B84" s="4"/>
      <c r="C84" s="4"/>
    </row>
  </sheetData>
  <sheetProtection selectLockedCells="1" selectUnlockedCells="1"/>
  <conditionalFormatting sqref="C5:C49">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pageSetUpPr fitToPage="1"/>
  </sheetPr>
  <dimension ref="A2:Q50"/>
  <sheetViews>
    <sheetView showGridLines="0" zoomScalePageLayoutView="0" workbookViewId="0" topLeftCell="A1">
      <selection activeCell="M7" sqref="M7"/>
    </sheetView>
  </sheetViews>
  <sheetFormatPr defaultColWidth="9.140625" defaultRowHeight="12.75"/>
  <cols>
    <col min="1" max="1" width="31.421875" style="1" customWidth="1"/>
    <col min="2" max="13" width="10.8515625" style="1" customWidth="1"/>
    <col min="14" max="14" width="16.57421875" style="1" customWidth="1"/>
    <col min="15" max="15" width="42.28125" style="1" customWidth="1"/>
    <col min="16" max="16384" width="8.7109375" style="1" customWidth="1"/>
  </cols>
  <sheetData>
    <row r="2" spans="1:16" ht="21">
      <c r="A2" s="49"/>
      <c r="B2" s="49"/>
      <c r="C2" s="49"/>
      <c r="D2" s="49"/>
      <c r="E2" s="127" t="s">
        <v>165</v>
      </c>
      <c r="F2" s="49"/>
      <c r="G2" s="49"/>
      <c r="H2" s="49"/>
      <c r="I2" s="49"/>
      <c r="J2" s="49"/>
      <c r="K2" s="49"/>
      <c r="L2" s="49"/>
      <c r="M2" s="49"/>
      <c r="N2" s="49"/>
      <c r="O2" s="49"/>
      <c r="P2" s="49"/>
    </row>
    <row r="3" spans="1:16" ht="15.75">
      <c r="A3" s="49"/>
      <c r="B3" s="49"/>
      <c r="C3" s="49"/>
      <c r="D3" s="49"/>
      <c r="E3" s="49"/>
      <c r="F3" s="49"/>
      <c r="G3" s="49"/>
      <c r="H3" s="49"/>
      <c r="I3" s="49"/>
      <c r="J3" s="49"/>
      <c r="K3" s="49"/>
      <c r="L3" s="49"/>
      <c r="M3" s="49"/>
      <c r="N3" s="49"/>
      <c r="O3" s="49"/>
      <c r="P3" s="49"/>
    </row>
    <row r="4" spans="1:16" s="3" customFormat="1" ht="15.75">
      <c r="A4" s="151"/>
      <c r="B4" s="152" t="s">
        <v>68</v>
      </c>
      <c r="C4" s="153" t="s">
        <v>69</v>
      </c>
      <c r="D4" s="153" t="s">
        <v>70</v>
      </c>
      <c r="E4" s="153" t="s">
        <v>71</v>
      </c>
      <c r="F4" s="153" t="s">
        <v>72</v>
      </c>
      <c r="G4" s="153" t="s">
        <v>73</v>
      </c>
      <c r="H4" s="153" t="s">
        <v>74</v>
      </c>
      <c r="I4" s="153" t="s">
        <v>75</v>
      </c>
      <c r="J4" s="153" t="s">
        <v>76</v>
      </c>
      <c r="K4" s="153" t="s">
        <v>77</v>
      </c>
      <c r="L4" s="153" t="s">
        <v>78</v>
      </c>
      <c r="M4" s="153" t="s">
        <v>79</v>
      </c>
      <c r="N4" s="154" t="s">
        <v>80</v>
      </c>
      <c r="O4" s="44"/>
      <c r="P4" s="44"/>
    </row>
    <row r="5" spans="1:16" ht="15.75">
      <c r="A5" s="155" t="s">
        <v>166</v>
      </c>
      <c r="B5" s="156">
        <f>SUM('SALES FORECAST'!B31)</f>
        <v>0</v>
      </c>
      <c r="C5" s="156">
        <f>SUM('SALES FORECAST'!C31)</f>
        <v>0</v>
      </c>
      <c r="D5" s="156">
        <f>SUM('SALES FORECAST'!D31)</f>
        <v>0</v>
      </c>
      <c r="E5" s="156">
        <f>SUM('SALES FORECAST'!E31)</f>
        <v>0</v>
      </c>
      <c r="F5" s="156">
        <f>SUM('SALES FORECAST'!F31)</f>
        <v>0</v>
      </c>
      <c r="G5" s="156">
        <f>SUM('SALES FORECAST'!G31)</f>
        <v>0</v>
      </c>
      <c r="H5" s="156">
        <f>SUM('SALES FORECAST'!H31)</f>
        <v>0</v>
      </c>
      <c r="I5" s="156">
        <f>SUM('SALES FORECAST'!I31)</f>
        <v>0</v>
      </c>
      <c r="J5" s="156">
        <f>SUM('SALES FORECAST'!J31)</f>
        <v>0</v>
      </c>
      <c r="K5" s="156">
        <f>SUM('SALES FORECAST'!K31)</f>
        <v>0</v>
      </c>
      <c r="L5" s="156">
        <f>SUM('SALES FORECAST'!L31)</f>
        <v>0</v>
      </c>
      <c r="M5" s="156">
        <f>SUM('SALES FORECAST'!M31)</f>
        <v>0</v>
      </c>
      <c r="N5" s="157">
        <f aca="true" t="shared" si="0" ref="N5:N36">SUM(B5:M5)</f>
        <v>0</v>
      </c>
      <c r="O5" s="49"/>
      <c r="P5" s="49"/>
    </row>
    <row r="6" spans="1:16" ht="15.75">
      <c r="A6" s="158"/>
      <c r="B6" s="159"/>
      <c r="C6" s="159"/>
      <c r="D6" s="159"/>
      <c r="E6" s="159"/>
      <c r="F6" s="159"/>
      <c r="G6" s="159"/>
      <c r="H6" s="159"/>
      <c r="I6" s="159"/>
      <c r="J6" s="159"/>
      <c r="K6" s="159"/>
      <c r="L6" s="159"/>
      <c r="M6" s="159"/>
      <c r="N6" s="160" t="s">
        <v>167</v>
      </c>
      <c r="O6" s="49"/>
      <c r="P6" s="49"/>
    </row>
    <row r="7" spans="1:16" ht="15.75">
      <c r="A7" s="161" t="s">
        <v>168</v>
      </c>
      <c r="B7" s="162">
        <f>+'SALES FORECAST'!B40</f>
        <v>0</v>
      </c>
      <c r="C7" s="162">
        <f>+'SALES FORECAST'!C40</f>
        <v>0</v>
      </c>
      <c r="D7" s="162">
        <f>+'SALES FORECAST'!D40</f>
        <v>0</v>
      </c>
      <c r="E7" s="162">
        <f>+'SALES FORECAST'!E40</f>
        <v>0</v>
      </c>
      <c r="F7" s="162">
        <f>+'SALES FORECAST'!F40</f>
        <v>0</v>
      </c>
      <c r="G7" s="162">
        <f>+'SALES FORECAST'!G40</f>
        <v>0</v>
      </c>
      <c r="H7" s="162">
        <f>+'SALES FORECAST'!H40</f>
        <v>0</v>
      </c>
      <c r="I7" s="162">
        <f>+'SALES FORECAST'!I40</f>
        <v>0</v>
      </c>
      <c r="J7" s="162">
        <f>+'SALES FORECAST'!J40</f>
        <v>0</v>
      </c>
      <c r="K7" s="162">
        <f>+'SALES FORECAST'!K40</f>
        <v>0</v>
      </c>
      <c r="L7" s="162">
        <f>+'SALES FORECAST'!L40</f>
        <v>0</v>
      </c>
      <c r="M7" s="162">
        <f>+'SALES FORECAST'!M40</f>
        <v>0</v>
      </c>
      <c r="N7" s="163">
        <f t="shared" si="0"/>
        <v>0</v>
      </c>
      <c r="O7" s="49"/>
      <c r="P7" s="49"/>
    </row>
    <row r="8" spans="1:16" ht="15.75">
      <c r="A8" s="158"/>
      <c r="B8" s="164"/>
      <c r="C8" s="164"/>
      <c r="D8" s="164"/>
      <c r="E8" s="164"/>
      <c r="F8" s="164"/>
      <c r="G8" s="164"/>
      <c r="H8" s="164"/>
      <c r="I8" s="164"/>
      <c r="J8" s="164"/>
      <c r="K8" s="164"/>
      <c r="L8" s="164"/>
      <c r="M8" s="164"/>
      <c r="N8" s="160" t="s">
        <v>167</v>
      </c>
      <c r="O8" s="49"/>
      <c r="P8" s="49"/>
    </row>
    <row r="9" spans="1:17" ht="15.75">
      <c r="A9" s="165" t="s">
        <v>169</v>
      </c>
      <c r="B9" s="166">
        <f aca="true" t="shared" si="1" ref="B9:M9">SUM(B5+B7)</f>
        <v>0</v>
      </c>
      <c r="C9" s="166">
        <f t="shared" si="1"/>
        <v>0</v>
      </c>
      <c r="D9" s="166">
        <f t="shared" si="1"/>
        <v>0</v>
      </c>
      <c r="E9" s="166">
        <f t="shared" si="1"/>
        <v>0</v>
      </c>
      <c r="F9" s="166">
        <f t="shared" si="1"/>
        <v>0</v>
      </c>
      <c r="G9" s="166">
        <f t="shared" si="1"/>
        <v>0</v>
      </c>
      <c r="H9" s="166">
        <f t="shared" si="1"/>
        <v>0</v>
      </c>
      <c r="I9" s="166">
        <f t="shared" si="1"/>
        <v>0</v>
      </c>
      <c r="J9" s="166">
        <f t="shared" si="1"/>
        <v>0</v>
      </c>
      <c r="K9" s="166">
        <f t="shared" si="1"/>
        <v>0</v>
      </c>
      <c r="L9" s="166">
        <f t="shared" si="1"/>
        <v>0</v>
      </c>
      <c r="M9" s="167">
        <f t="shared" si="1"/>
        <v>0</v>
      </c>
      <c r="N9" s="168">
        <f t="shared" si="0"/>
        <v>0</v>
      </c>
      <c r="O9" s="49"/>
      <c r="P9" s="49"/>
      <c r="Q9" s="93"/>
    </row>
    <row r="10" spans="1:16" ht="15.75">
      <c r="A10" s="169"/>
      <c r="B10" s="169"/>
      <c r="C10" s="169"/>
      <c r="D10" s="169"/>
      <c r="E10" s="169"/>
      <c r="F10" s="169"/>
      <c r="G10" s="169"/>
      <c r="H10" s="169"/>
      <c r="I10" s="169"/>
      <c r="J10" s="169"/>
      <c r="K10" s="169"/>
      <c r="L10" s="169"/>
      <c r="M10" s="169"/>
      <c r="N10" s="170" t="s">
        <v>167</v>
      </c>
      <c r="O10" s="49"/>
      <c r="P10" s="49"/>
    </row>
    <row r="11" spans="1:16" ht="15.75">
      <c r="A11" s="171" t="s">
        <v>170</v>
      </c>
      <c r="B11" s="172"/>
      <c r="C11" s="172"/>
      <c r="D11" s="172"/>
      <c r="E11" s="172"/>
      <c r="F11" s="172"/>
      <c r="G11" s="172"/>
      <c r="H11" s="172"/>
      <c r="I11" s="172"/>
      <c r="J11" s="172"/>
      <c r="K11" s="172"/>
      <c r="L11" s="172"/>
      <c r="M11" s="172"/>
      <c r="N11" s="173" t="s">
        <v>80</v>
      </c>
      <c r="O11" s="174" t="s">
        <v>117</v>
      </c>
      <c r="P11" s="49"/>
    </row>
    <row r="12" spans="1:16" ht="15.75">
      <c r="A12" s="175" t="s">
        <v>171</v>
      </c>
      <c r="B12" s="176">
        <v>0</v>
      </c>
      <c r="C12" s="177">
        <f>+B12</f>
        <v>0</v>
      </c>
      <c r="D12" s="177">
        <f aca="true" t="shared" si="2" ref="D12:M12">+C12</f>
        <v>0</v>
      </c>
      <c r="E12" s="177">
        <f t="shared" si="2"/>
        <v>0</v>
      </c>
      <c r="F12" s="177">
        <f t="shared" si="2"/>
        <v>0</v>
      </c>
      <c r="G12" s="177">
        <f t="shared" si="2"/>
        <v>0</v>
      </c>
      <c r="H12" s="177">
        <f t="shared" si="2"/>
        <v>0</v>
      </c>
      <c r="I12" s="177">
        <f t="shared" si="2"/>
        <v>0</v>
      </c>
      <c r="J12" s="177">
        <f t="shared" si="2"/>
        <v>0</v>
      </c>
      <c r="K12" s="177">
        <f t="shared" si="2"/>
        <v>0</v>
      </c>
      <c r="L12" s="177">
        <f t="shared" si="2"/>
        <v>0</v>
      </c>
      <c r="M12" s="177">
        <f t="shared" si="2"/>
        <v>0</v>
      </c>
      <c r="N12" s="178">
        <f t="shared" si="0"/>
        <v>0</v>
      </c>
      <c r="O12" s="179"/>
      <c r="P12" s="49"/>
    </row>
    <row r="13" spans="1:16" ht="15.75">
      <c r="A13" s="175" t="s">
        <v>172</v>
      </c>
      <c r="B13" s="176">
        <v>0</v>
      </c>
      <c r="C13" s="177">
        <f aca="true" t="shared" si="3" ref="C13:M29">+B13</f>
        <v>0</v>
      </c>
      <c r="D13" s="177">
        <f t="shared" si="3"/>
        <v>0</v>
      </c>
      <c r="E13" s="177">
        <f t="shared" si="3"/>
        <v>0</v>
      </c>
      <c r="F13" s="177">
        <f t="shared" si="3"/>
        <v>0</v>
      </c>
      <c r="G13" s="177">
        <f t="shared" si="3"/>
        <v>0</v>
      </c>
      <c r="H13" s="177">
        <f t="shared" si="3"/>
        <v>0</v>
      </c>
      <c r="I13" s="177">
        <f t="shared" si="3"/>
        <v>0</v>
      </c>
      <c r="J13" s="177">
        <f t="shared" si="3"/>
        <v>0</v>
      </c>
      <c r="K13" s="177">
        <f t="shared" si="3"/>
        <v>0</v>
      </c>
      <c r="L13" s="177">
        <f t="shared" si="3"/>
        <v>0</v>
      </c>
      <c r="M13" s="177">
        <f t="shared" si="3"/>
        <v>0</v>
      </c>
      <c r="N13" s="178">
        <f t="shared" si="0"/>
        <v>0</v>
      </c>
      <c r="O13" s="179"/>
      <c r="P13" s="49"/>
    </row>
    <row r="14" spans="1:16" ht="15.75">
      <c r="A14" s="175" t="s">
        <v>173</v>
      </c>
      <c r="B14" s="176">
        <v>0</v>
      </c>
      <c r="C14" s="177">
        <f t="shared" si="3"/>
        <v>0</v>
      </c>
      <c r="D14" s="177">
        <f t="shared" si="3"/>
        <v>0</v>
      </c>
      <c r="E14" s="177">
        <f t="shared" si="3"/>
        <v>0</v>
      </c>
      <c r="F14" s="177">
        <f t="shared" si="3"/>
        <v>0</v>
      </c>
      <c r="G14" s="177">
        <f t="shared" si="3"/>
        <v>0</v>
      </c>
      <c r="H14" s="177">
        <f t="shared" si="3"/>
        <v>0</v>
      </c>
      <c r="I14" s="177">
        <f t="shared" si="3"/>
        <v>0</v>
      </c>
      <c r="J14" s="177">
        <f t="shared" si="3"/>
        <v>0</v>
      </c>
      <c r="K14" s="177">
        <f t="shared" si="3"/>
        <v>0</v>
      </c>
      <c r="L14" s="177">
        <f t="shared" si="3"/>
        <v>0</v>
      </c>
      <c r="M14" s="177">
        <f t="shared" si="3"/>
        <v>0</v>
      </c>
      <c r="N14" s="178">
        <f t="shared" si="0"/>
        <v>0</v>
      </c>
      <c r="O14" s="179"/>
      <c r="P14" s="49"/>
    </row>
    <row r="15" spans="1:16" ht="15.75">
      <c r="A15" s="175" t="s">
        <v>174</v>
      </c>
      <c r="B15" s="176">
        <v>0</v>
      </c>
      <c r="C15" s="177">
        <f t="shared" si="3"/>
        <v>0</v>
      </c>
      <c r="D15" s="177">
        <f t="shared" si="3"/>
        <v>0</v>
      </c>
      <c r="E15" s="177">
        <f t="shared" si="3"/>
        <v>0</v>
      </c>
      <c r="F15" s="177">
        <f t="shared" si="3"/>
        <v>0</v>
      </c>
      <c r="G15" s="177">
        <f t="shared" si="3"/>
        <v>0</v>
      </c>
      <c r="H15" s="177">
        <f t="shared" si="3"/>
        <v>0</v>
      </c>
      <c r="I15" s="177">
        <f t="shared" si="3"/>
        <v>0</v>
      </c>
      <c r="J15" s="177">
        <f t="shared" si="3"/>
        <v>0</v>
      </c>
      <c r="K15" s="177">
        <f t="shared" si="3"/>
        <v>0</v>
      </c>
      <c r="L15" s="177">
        <f t="shared" si="3"/>
        <v>0</v>
      </c>
      <c r="M15" s="177">
        <f t="shared" si="3"/>
        <v>0</v>
      </c>
      <c r="N15" s="178">
        <f t="shared" si="0"/>
        <v>0</v>
      </c>
      <c r="O15" s="179"/>
      <c r="P15" s="49"/>
    </row>
    <row r="16" spans="1:16" ht="15.75">
      <c r="A16" s="175" t="s">
        <v>10</v>
      </c>
      <c r="B16" s="176">
        <v>0</v>
      </c>
      <c r="C16" s="177">
        <f t="shared" si="3"/>
        <v>0</v>
      </c>
      <c r="D16" s="177">
        <f t="shared" si="3"/>
        <v>0</v>
      </c>
      <c r="E16" s="177">
        <f t="shared" si="3"/>
        <v>0</v>
      </c>
      <c r="F16" s="177">
        <f t="shared" si="3"/>
        <v>0</v>
      </c>
      <c r="G16" s="177">
        <f t="shared" si="3"/>
        <v>0</v>
      </c>
      <c r="H16" s="177">
        <f t="shared" si="3"/>
        <v>0</v>
      </c>
      <c r="I16" s="177">
        <f t="shared" si="3"/>
        <v>0</v>
      </c>
      <c r="J16" s="177">
        <f t="shared" si="3"/>
        <v>0</v>
      </c>
      <c r="K16" s="177">
        <f t="shared" si="3"/>
        <v>0</v>
      </c>
      <c r="L16" s="177">
        <f t="shared" si="3"/>
        <v>0</v>
      </c>
      <c r="M16" s="177">
        <f t="shared" si="3"/>
        <v>0</v>
      </c>
      <c r="N16" s="178">
        <f t="shared" si="0"/>
        <v>0</v>
      </c>
      <c r="O16" s="179"/>
      <c r="P16" s="49"/>
    </row>
    <row r="17" spans="1:16" ht="15.75">
      <c r="A17" s="175" t="s">
        <v>175</v>
      </c>
      <c r="B17" s="176">
        <v>0</v>
      </c>
      <c r="C17" s="177">
        <f t="shared" si="3"/>
        <v>0</v>
      </c>
      <c r="D17" s="177">
        <f t="shared" si="3"/>
        <v>0</v>
      </c>
      <c r="E17" s="177">
        <f t="shared" si="3"/>
        <v>0</v>
      </c>
      <c r="F17" s="177">
        <f t="shared" si="3"/>
        <v>0</v>
      </c>
      <c r="G17" s="177">
        <f t="shared" si="3"/>
        <v>0</v>
      </c>
      <c r="H17" s="177">
        <f t="shared" si="3"/>
        <v>0</v>
      </c>
      <c r="I17" s="177">
        <f t="shared" si="3"/>
        <v>0</v>
      </c>
      <c r="J17" s="177">
        <f t="shared" si="3"/>
        <v>0</v>
      </c>
      <c r="K17" s="177">
        <f t="shared" si="3"/>
        <v>0</v>
      </c>
      <c r="L17" s="177">
        <f t="shared" si="3"/>
        <v>0</v>
      </c>
      <c r="M17" s="177">
        <f t="shared" si="3"/>
        <v>0</v>
      </c>
      <c r="N17" s="178">
        <f t="shared" si="0"/>
        <v>0</v>
      </c>
      <c r="O17" s="179"/>
      <c r="P17" s="49"/>
    </row>
    <row r="18" spans="1:16" ht="15.75">
      <c r="A18" s="175" t="s">
        <v>176</v>
      </c>
      <c r="B18" s="176">
        <v>0</v>
      </c>
      <c r="C18" s="177">
        <f t="shared" si="3"/>
        <v>0</v>
      </c>
      <c r="D18" s="177">
        <f t="shared" si="3"/>
        <v>0</v>
      </c>
      <c r="E18" s="177">
        <f t="shared" si="3"/>
        <v>0</v>
      </c>
      <c r="F18" s="177">
        <f t="shared" si="3"/>
        <v>0</v>
      </c>
      <c r="G18" s="177">
        <f t="shared" si="3"/>
        <v>0</v>
      </c>
      <c r="H18" s="177">
        <f t="shared" si="3"/>
        <v>0</v>
      </c>
      <c r="I18" s="177">
        <f t="shared" si="3"/>
        <v>0</v>
      </c>
      <c r="J18" s="177">
        <f t="shared" si="3"/>
        <v>0</v>
      </c>
      <c r="K18" s="177">
        <f t="shared" si="3"/>
        <v>0</v>
      </c>
      <c r="L18" s="177">
        <f t="shared" si="3"/>
        <v>0</v>
      </c>
      <c r="M18" s="177">
        <f t="shared" si="3"/>
        <v>0</v>
      </c>
      <c r="N18" s="178">
        <f t="shared" si="0"/>
        <v>0</v>
      </c>
      <c r="O18" s="179"/>
      <c r="P18" s="49"/>
    </row>
    <row r="19" spans="1:16" ht="15.75">
      <c r="A19" s="175" t="s">
        <v>177</v>
      </c>
      <c r="B19" s="176">
        <v>0</v>
      </c>
      <c r="C19" s="177">
        <f t="shared" si="3"/>
        <v>0</v>
      </c>
      <c r="D19" s="177">
        <f t="shared" si="3"/>
        <v>0</v>
      </c>
      <c r="E19" s="177">
        <f t="shared" si="3"/>
        <v>0</v>
      </c>
      <c r="F19" s="177">
        <f t="shared" si="3"/>
        <v>0</v>
      </c>
      <c r="G19" s="177">
        <f t="shared" si="3"/>
        <v>0</v>
      </c>
      <c r="H19" s="177">
        <f t="shared" si="3"/>
        <v>0</v>
      </c>
      <c r="I19" s="177">
        <f t="shared" si="3"/>
        <v>0</v>
      </c>
      <c r="J19" s="177">
        <f t="shared" si="3"/>
        <v>0</v>
      </c>
      <c r="K19" s="177">
        <f t="shared" si="3"/>
        <v>0</v>
      </c>
      <c r="L19" s="177">
        <f t="shared" si="3"/>
        <v>0</v>
      </c>
      <c r="M19" s="177">
        <f t="shared" si="3"/>
        <v>0</v>
      </c>
      <c r="N19" s="178">
        <f t="shared" si="0"/>
        <v>0</v>
      </c>
      <c r="O19" s="179"/>
      <c r="P19" s="49"/>
    </row>
    <row r="20" spans="1:16" ht="15.75">
      <c r="A20" s="175" t="s">
        <v>178</v>
      </c>
      <c r="B20" s="176">
        <v>0</v>
      </c>
      <c r="C20" s="177">
        <f t="shared" si="3"/>
        <v>0</v>
      </c>
      <c r="D20" s="177">
        <f t="shared" si="3"/>
        <v>0</v>
      </c>
      <c r="E20" s="177">
        <f t="shared" si="3"/>
        <v>0</v>
      </c>
      <c r="F20" s="177">
        <f t="shared" si="3"/>
        <v>0</v>
      </c>
      <c r="G20" s="177">
        <f t="shared" si="3"/>
        <v>0</v>
      </c>
      <c r="H20" s="177">
        <f t="shared" si="3"/>
        <v>0</v>
      </c>
      <c r="I20" s="177">
        <f t="shared" si="3"/>
        <v>0</v>
      </c>
      <c r="J20" s="177">
        <f t="shared" si="3"/>
        <v>0</v>
      </c>
      <c r="K20" s="177">
        <f t="shared" si="3"/>
        <v>0</v>
      </c>
      <c r="L20" s="177">
        <f t="shared" si="3"/>
        <v>0</v>
      </c>
      <c r="M20" s="177">
        <f t="shared" si="3"/>
        <v>0</v>
      </c>
      <c r="N20" s="178">
        <f t="shared" si="0"/>
        <v>0</v>
      </c>
      <c r="O20" s="179"/>
      <c r="P20" s="49"/>
    </row>
    <row r="21" spans="1:16" ht="15.75">
      <c r="A21" s="175" t="s">
        <v>179</v>
      </c>
      <c r="B21" s="176">
        <v>0</v>
      </c>
      <c r="C21" s="177">
        <f t="shared" si="3"/>
        <v>0</v>
      </c>
      <c r="D21" s="177">
        <f t="shared" si="3"/>
        <v>0</v>
      </c>
      <c r="E21" s="177">
        <f t="shared" si="3"/>
        <v>0</v>
      </c>
      <c r="F21" s="177">
        <f t="shared" si="3"/>
        <v>0</v>
      </c>
      <c r="G21" s="177">
        <f t="shared" si="3"/>
        <v>0</v>
      </c>
      <c r="H21" s="177">
        <f t="shared" si="3"/>
        <v>0</v>
      </c>
      <c r="I21" s="177">
        <f t="shared" si="3"/>
        <v>0</v>
      </c>
      <c r="J21" s="177">
        <f t="shared" si="3"/>
        <v>0</v>
      </c>
      <c r="K21" s="177">
        <f t="shared" si="3"/>
        <v>0</v>
      </c>
      <c r="L21" s="177">
        <f t="shared" si="3"/>
        <v>0</v>
      </c>
      <c r="M21" s="177">
        <f t="shared" si="3"/>
        <v>0</v>
      </c>
      <c r="N21" s="178">
        <f t="shared" si="0"/>
        <v>0</v>
      </c>
      <c r="O21" s="179"/>
      <c r="P21" s="49"/>
    </row>
    <row r="22" spans="1:16" ht="15.75">
      <c r="A22" s="175" t="s">
        <v>180</v>
      </c>
      <c r="B22" s="176">
        <v>0</v>
      </c>
      <c r="C22" s="177">
        <f t="shared" si="3"/>
        <v>0</v>
      </c>
      <c r="D22" s="177">
        <f t="shared" si="3"/>
        <v>0</v>
      </c>
      <c r="E22" s="177">
        <f t="shared" si="3"/>
        <v>0</v>
      </c>
      <c r="F22" s="177">
        <f t="shared" si="3"/>
        <v>0</v>
      </c>
      <c r="G22" s="177">
        <f t="shared" si="3"/>
        <v>0</v>
      </c>
      <c r="H22" s="177">
        <f t="shared" si="3"/>
        <v>0</v>
      </c>
      <c r="I22" s="177">
        <f t="shared" si="3"/>
        <v>0</v>
      </c>
      <c r="J22" s="177">
        <f t="shared" si="3"/>
        <v>0</v>
      </c>
      <c r="K22" s="177">
        <f t="shared" si="3"/>
        <v>0</v>
      </c>
      <c r="L22" s="177">
        <f t="shared" si="3"/>
        <v>0</v>
      </c>
      <c r="M22" s="177">
        <f t="shared" si="3"/>
        <v>0</v>
      </c>
      <c r="N22" s="178">
        <f t="shared" si="0"/>
        <v>0</v>
      </c>
      <c r="O22" s="179"/>
      <c r="P22" s="49"/>
    </row>
    <row r="23" spans="1:16" ht="15.75">
      <c r="A23" s="175" t="s">
        <v>181</v>
      </c>
      <c r="B23" s="176">
        <v>0</v>
      </c>
      <c r="C23" s="177">
        <f t="shared" si="3"/>
        <v>0</v>
      </c>
      <c r="D23" s="177">
        <f t="shared" si="3"/>
        <v>0</v>
      </c>
      <c r="E23" s="177">
        <f t="shared" si="3"/>
        <v>0</v>
      </c>
      <c r="F23" s="177">
        <f t="shared" si="3"/>
        <v>0</v>
      </c>
      <c r="G23" s="177">
        <f t="shared" si="3"/>
        <v>0</v>
      </c>
      <c r="H23" s="177">
        <f t="shared" si="3"/>
        <v>0</v>
      </c>
      <c r="I23" s="177">
        <f t="shared" si="3"/>
        <v>0</v>
      </c>
      <c r="J23" s="177">
        <f t="shared" si="3"/>
        <v>0</v>
      </c>
      <c r="K23" s="177">
        <f t="shared" si="3"/>
        <v>0</v>
      </c>
      <c r="L23" s="177">
        <f t="shared" si="3"/>
        <v>0</v>
      </c>
      <c r="M23" s="177">
        <f t="shared" si="3"/>
        <v>0</v>
      </c>
      <c r="N23" s="178">
        <f t="shared" si="0"/>
        <v>0</v>
      </c>
      <c r="O23" s="179"/>
      <c r="P23" s="49"/>
    </row>
    <row r="24" spans="1:16" ht="15.75">
      <c r="A24" s="175" t="s">
        <v>182</v>
      </c>
      <c r="B24" s="176">
        <v>0</v>
      </c>
      <c r="C24" s="177">
        <f t="shared" si="3"/>
        <v>0</v>
      </c>
      <c r="D24" s="177">
        <f t="shared" si="3"/>
        <v>0</v>
      </c>
      <c r="E24" s="177">
        <f t="shared" si="3"/>
        <v>0</v>
      </c>
      <c r="F24" s="177">
        <f t="shared" si="3"/>
        <v>0</v>
      </c>
      <c r="G24" s="177">
        <f t="shared" si="3"/>
        <v>0</v>
      </c>
      <c r="H24" s="177">
        <f t="shared" si="3"/>
        <v>0</v>
      </c>
      <c r="I24" s="177">
        <f t="shared" si="3"/>
        <v>0</v>
      </c>
      <c r="J24" s="177">
        <f t="shared" si="3"/>
        <v>0</v>
      </c>
      <c r="K24" s="177">
        <f t="shared" si="3"/>
        <v>0</v>
      </c>
      <c r="L24" s="177">
        <f t="shared" si="3"/>
        <v>0</v>
      </c>
      <c r="M24" s="177">
        <f t="shared" si="3"/>
        <v>0</v>
      </c>
      <c r="N24" s="178">
        <f t="shared" si="0"/>
        <v>0</v>
      </c>
      <c r="O24" s="179"/>
      <c r="P24" s="49"/>
    </row>
    <row r="25" spans="1:16" ht="15.75">
      <c r="A25" s="175" t="s">
        <v>183</v>
      </c>
      <c r="B25" s="176">
        <v>0</v>
      </c>
      <c r="C25" s="177">
        <v>0</v>
      </c>
      <c r="D25" s="177">
        <f t="shared" si="3"/>
        <v>0</v>
      </c>
      <c r="E25" s="177">
        <f t="shared" si="3"/>
        <v>0</v>
      </c>
      <c r="F25" s="177">
        <f t="shared" si="3"/>
        <v>0</v>
      </c>
      <c r="G25" s="177">
        <f t="shared" si="3"/>
        <v>0</v>
      </c>
      <c r="H25" s="177">
        <f t="shared" si="3"/>
        <v>0</v>
      </c>
      <c r="I25" s="177">
        <f t="shared" si="3"/>
        <v>0</v>
      </c>
      <c r="J25" s="177">
        <f t="shared" si="3"/>
        <v>0</v>
      </c>
      <c r="K25" s="177">
        <f t="shared" si="3"/>
        <v>0</v>
      </c>
      <c r="L25" s="177">
        <f t="shared" si="3"/>
        <v>0</v>
      </c>
      <c r="M25" s="177">
        <f t="shared" si="3"/>
        <v>0</v>
      </c>
      <c r="N25" s="178">
        <f t="shared" si="0"/>
        <v>0</v>
      </c>
      <c r="O25" s="179"/>
      <c r="P25" s="49"/>
    </row>
    <row r="26" spans="1:16" ht="15.75">
      <c r="A26" s="175" t="s">
        <v>125</v>
      </c>
      <c r="B26" s="176">
        <v>0</v>
      </c>
      <c r="C26" s="177">
        <f t="shared" si="3"/>
        <v>0</v>
      </c>
      <c r="D26" s="177">
        <f t="shared" si="3"/>
        <v>0</v>
      </c>
      <c r="E26" s="177">
        <f t="shared" si="3"/>
        <v>0</v>
      </c>
      <c r="F26" s="177">
        <f t="shared" si="3"/>
        <v>0</v>
      </c>
      <c r="G26" s="177">
        <f t="shared" si="3"/>
        <v>0</v>
      </c>
      <c r="H26" s="177">
        <f t="shared" si="3"/>
        <v>0</v>
      </c>
      <c r="I26" s="177">
        <f t="shared" si="3"/>
        <v>0</v>
      </c>
      <c r="J26" s="177">
        <f t="shared" si="3"/>
        <v>0</v>
      </c>
      <c r="K26" s="177">
        <f t="shared" si="3"/>
        <v>0</v>
      </c>
      <c r="L26" s="177">
        <f t="shared" si="3"/>
        <v>0</v>
      </c>
      <c r="M26" s="177">
        <f t="shared" si="3"/>
        <v>0</v>
      </c>
      <c r="N26" s="178">
        <f t="shared" si="0"/>
        <v>0</v>
      </c>
      <c r="O26" s="179"/>
      <c r="P26" s="49"/>
    </row>
    <row r="27" spans="1:16" ht="15.75">
      <c r="A27" s="180" t="s">
        <v>184</v>
      </c>
      <c r="B27" s="181">
        <v>0</v>
      </c>
      <c r="C27" s="182">
        <f t="shared" si="3"/>
        <v>0</v>
      </c>
      <c r="D27" s="182">
        <f t="shared" si="3"/>
        <v>0</v>
      </c>
      <c r="E27" s="182">
        <f t="shared" si="3"/>
        <v>0</v>
      </c>
      <c r="F27" s="182">
        <f t="shared" si="3"/>
        <v>0</v>
      </c>
      <c r="G27" s="182">
        <f t="shared" si="3"/>
        <v>0</v>
      </c>
      <c r="H27" s="182">
        <f t="shared" si="3"/>
        <v>0</v>
      </c>
      <c r="I27" s="182">
        <f t="shared" si="3"/>
        <v>0</v>
      </c>
      <c r="J27" s="182">
        <f t="shared" si="3"/>
        <v>0</v>
      </c>
      <c r="K27" s="182">
        <f t="shared" si="3"/>
        <v>0</v>
      </c>
      <c r="L27" s="182">
        <f t="shared" si="3"/>
        <v>0</v>
      </c>
      <c r="M27" s="182">
        <f t="shared" si="3"/>
        <v>0</v>
      </c>
      <c r="N27" s="183">
        <f t="shared" si="0"/>
        <v>0</v>
      </c>
      <c r="O27" s="184"/>
      <c r="P27" s="49"/>
    </row>
    <row r="28" spans="1:16" ht="15.75">
      <c r="A28" s="180" t="s">
        <v>185</v>
      </c>
      <c r="B28" s="181">
        <v>0</v>
      </c>
      <c r="C28" s="182">
        <f t="shared" si="3"/>
        <v>0</v>
      </c>
      <c r="D28" s="182">
        <f t="shared" si="3"/>
        <v>0</v>
      </c>
      <c r="E28" s="182">
        <f t="shared" si="3"/>
        <v>0</v>
      </c>
      <c r="F28" s="182">
        <f t="shared" si="3"/>
        <v>0</v>
      </c>
      <c r="G28" s="182">
        <f t="shared" si="3"/>
        <v>0</v>
      </c>
      <c r="H28" s="182">
        <f t="shared" si="3"/>
        <v>0</v>
      </c>
      <c r="I28" s="182">
        <f t="shared" si="3"/>
        <v>0</v>
      </c>
      <c r="J28" s="182">
        <f t="shared" si="3"/>
        <v>0</v>
      </c>
      <c r="K28" s="182">
        <f t="shared" si="3"/>
        <v>0</v>
      </c>
      <c r="L28" s="182">
        <f t="shared" si="3"/>
        <v>0</v>
      </c>
      <c r="M28" s="182">
        <f t="shared" si="3"/>
        <v>0</v>
      </c>
      <c r="N28" s="183">
        <f t="shared" si="0"/>
        <v>0</v>
      </c>
      <c r="O28" s="184"/>
      <c r="P28" s="49"/>
    </row>
    <row r="29" spans="1:16" ht="15.75">
      <c r="A29" s="180" t="s">
        <v>185</v>
      </c>
      <c r="B29" s="181">
        <v>0</v>
      </c>
      <c r="C29" s="182">
        <f t="shared" si="3"/>
        <v>0</v>
      </c>
      <c r="D29" s="182">
        <f t="shared" si="3"/>
        <v>0</v>
      </c>
      <c r="E29" s="182">
        <f t="shared" si="3"/>
        <v>0</v>
      </c>
      <c r="F29" s="182">
        <f t="shared" si="3"/>
        <v>0</v>
      </c>
      <c r="G29" s="182">
        <f t="shared" si="3"/>
        <v>0</v>
      </c>
      <c r="H29" s="182">
        <f t="shared" si="3"/>
        <v>0</v>
      </c>
      <c r="I29" s="182">
        <f t="shared" si="3"/>
        <v>0</v>
      </c>
      <c r="J29" s="182">
        <f t="shared" si="3"/>
        <v>0</v>
      </c>
      <c r="K29" s="182">
        <f t="shared" si="3"/>
        <v>0</v>
      </c>
      <c r="L29" s="182">
        <f t="shared" si="3"/>
        <v>0</v>
      </c>
      <c r="M29" s="182">
        <f t="shared" si="3"/>
        <v>0</v>
      </c>
      <c r="N29" s="183">
        <f t="shared" si="0"/>
        <v>0</v>
      </c>
      <c r="O29" s="185"/>
      <c r="P29" s="49"/>
    </row>
    <row r="30" spans="1:16" ht="15.75">
      <c r="A30" s="186" t="s">
        <v>186</v>
      </c>
      <c r="B30" s="187">
        <f>SUM(B12:B29)</f>
        <v>0</v>
      </c>
      <c r="C30" s="188">
        <f>SUM(C12:C29)</f>
        <v>0</v>
      </c>
      <c r="D30" s="189">
        <f aca="true" t="shared" si="4" ref="D30:M30">SUM(D12:D29)</f>
        <v>0</v>
      </c>
      <c r="E30" s="189">
        <f t="shared" si="4"/>
        <v>0</v>
      </c>
      <c r="F30" s="189">
        <f t="shared" si="4"/>
        <v>0</v>
      </c>
      <c r="G30" s="189">
        <f t="shared" si="4"/>
        <v>0</v>
      </c>
      <c r="H30" s="189">
        <f t="shared" si="4"/>
        <v>0</v>
      </c>
      <c r="I30" s="189">
        <f t="shared" si="4"/>
        <v>0</v>
      </c>
      <c r="J30" s="189">
        <f t="shared" si="4"/>
        <v>0</v>
      </c>
      <c r="K30" s="189">
        <f t="shared" si="4"/>
        <v>0</v>
      </c>
      <c r="L30" s="189">
        <f t="shared" si="4"/>
        <v>0</v>
      </c>
      <c r="M30" s="190">
        <f t="shared" si="4"/>
        <v>0</v>
      </c>
      <c r="N30" s="191">
        <f>SUM(B30:M30)</f>
        <v>0</v>
      </c>
      <c r="O30" s="49"/>
      <c r="P30" s="49"/>
    </row>
    <row r="31" spans="1:16" ht="15.75">
      <c r="A31" s="192"/>
      <c r="B31" s="193"/>
      <c r="C31" s="193"/>
      <c r="D31" s="194"/>
      <c r="E31" s="194"/>
      <c r="F31" s="194"/>
      <c r="G31" s="194"/>
      <c r="H31" s="194"/>
      <c r="I31" s="194"/>
      <c r="J31" s="194"/>
      <c r="K31" s="194"/>
      <c r="L31" s="194"/>
      <c r="M31" s="195"/>
      <c r="N31" s="196"/>
      <c r="O31" s="197"/>
      <c r="P31" s="197"/>
    </row>
    <row r="32" spans="1:16" ht="15.75">
      <c r="A32" s="151"/>
      <c r="B32" s="152" t="s">
        <v>68</v>
      </c>
      <c r="C32" s="153" t="s">
        <v>69</v>
      </c>
      <c r="D32" s="153" t="s">
        <v>70</v>
      </c>
      <c r="E32" s="153" t="s">
        <v>71</v>
      </c>
      <c r="F32" s="153" t="s">
        <v>72</v>
      </c>
      <c r="G32" s="153" t="s">
        <v>73</v>
      </c>
      <c r="H32" s="153" t="s">
        <v>74</v>
      </c>
      <c r="I32" s="153" t="s">
        <v>75</v>
      </c>
      <c r="J32" s="153" t="s">
        <v>76</v>
      </c>
      <c r="K32" s="153" t="s">
        <v>77</v>
      </c>
      <c r="L32" s="153" t="s">
        <v>78</v>
      </c>
      <c r="M32" s="198" t="s">
        <v>79</v>
      </c>
      <c r="N32" s="199" t="s">
        <v>80</v>
      </c>
      <c r="O32" s="49"/>
      <c r="P32" s="49"/>
    </row>
    <row r="33" spans="1:16" ht="15.75">
      <c r="A33" s="200" t="s">
        <v>187</v>
      </c>
      <c r="B33" s="201">
        <f aca="true" t="shared" si="5" ref="B33:M33">SUM(B9-B30)</f>
        <v>0</v>
      </c>
      <c r="C33" s="201">
        <f t="shared" si="5"/>
        <v>0</v>
      </c>
      <c r="D33" s="201">
        <f t="shared" si="5"/>
        <v>0</v>
      </c>
      <c r="E33" s="201">
        <f t="shared" si="5"/>
        <v>0</v>
      </c>
      <c r="F33" s="201">
        <f t="shared" si="5"/>
        <v>0</v>
      </c>
      <c r="G33" s="201">
        <f t="shared" si="5"/>
        <v>0</v>
      </c>
      <c r="H33" s="201">
        <f t="shared" si="5"/>
        <v>0</v>
      </c>
      <c r="I33" s="201">
        <f t="shared" si="5"/>
        <v>0</v>
      </c>
      <c r="J33" s="201">
        <f t="shared" si="5"/>
        <v>0</v>
      </c>
      <c r="K33" s="201">
        <f t="shared" si="5"/>
        <v>0</v>
      </c>
      <c r="L33" s="201">
        <f t="shared" si="5"/>
        <v>0</v>
      </c>
      <c r="M33" s="202">
        <f t="shared" si="5"/>
        <v>0</v>
      </c>
      <c r="N33" s="203">
        <f t="shared" si="0"/>
        <v>0</v>
      </c>
      <c r="O33" s="204" t="s">
        <v>188</v>
      </c>
      <c r="P33" s="49"/>
    </row>
    <row r="34" spans="1:16" ht="48">
      <c r="A34" s="200" t="s">
        <v>189</v>
      </c>
      <c r="B34" s="177">
        <f>IF(+SURVIVAL!C49/12&lt;0,+SURVIVAL!C49/12,0)</f>
        <v>0</v>
      </c>
      <c r="C34" s="177">
        <f aca="true" t="shared" si="6" ref="C34:M34">+B34</f>
        <v>0</v>
      </c>
      <c r="D34" s="177">
        <f t="shared" si="6"/>
        <v>0</v>
      </c>
      <c r="E34" s="177">
        <f t="shared" si="6"/>
        <v>0</v>
      </c>
      <c r="F34" s="177">
        <f t="shared" si="6"/>
        <v>0</v>
      </c>
      <c r="G34" s="177">
        <f t="shared" si="6"/>
        <v>0</v>
      </c>
      <c r="H34" s="177">
        <f t="shared" si="6"/>
        <v>0</v>
      </c>
      <c r="I34" s="177">
        <f t="shared" si="6"/>
        <v>0</v>
      </c>
      <c r="J34" s="177">
        <f t="shared" si="6"/>
        <v>0</v>
      </c>
      <c r="K34" s="177">
        <f t="shared" si="6"/>
        <v>0</v>
      </c>
      <c r="L34" s="177">
        <f t="shared" si="6"/>
        <v>0</v>
      </c>
      <c r="M34" s="205">
        <f t="shared" si="6"/>
        <v>0</v>
      </c>
      <c r="N34" s="206">
        <f t="shared" si="0"/>
        <v>0</v>
      </c>
      <c r="O34" s="207" t="s">
        <v>190</v>
      </c>
      <c r="P34" s="49"/>
    </row>
    <row r="35" spans="1:16" ht="15.75">
      <c r="A35" s="208"/>
      <c r="B35" s="209"/>
      <c r="C35" s="209"/>
      <c r="D35" s="209"/>
      <c r="E35" s="209"/>
      <c r="F35" s="209"/>
      <c r="G35" s="209"/>
      <c r="H35" s="209"/>
      <c r="I35" s="209"/>
      <c r="J35" s="209"/>
      <c r="K35" s="209"/>
      <c r="L35" s="209"/>
      <c r="M35" s="209"/>
      <c r="N35" s="170" t="s">
        <v>167</v>
      </c>
      <c r="O35" s="49"/>
      <c r="P35" s="49"/>
    </row>
    <row r="36" spans="1:16" ht="27" customHeight="1">
      <c r="A36" s="210" t="s">
        <v>191</v>
      </c>
      <c r="B36" s="211">
        <f aca="true" t="shared" si="7" ref="B36:M36">SUM(B33+B34)</f>
        <v>0</v>
      </c>
      <c r="C36" s="211">
        <f t="shared" si="7"/>
        <v>0</v>
      </c>
      <c r="D36" s="211">
        <f t="shared" si="7"/>
        <v>0</v>
      </c>
      <c r="E36" s="211">
        <f t="shared" si="7"/>
        <v>0</v>
      </c>
      <c r="F36" s="211">
        <f t="shared" si="7"/>
        <v>0</v>
      </c>
      <c r="G36" s="211">
        <f t="shared" si="7"/>
        <v>0</v>
      </c>
      <c r="H36" s="211">
        <f t="shared" si="7"/>
        <v>0</v>
      </c>
      <c r="I36" s="211">
        <f t="shared" si="7"/>
        <v>0</v>
      </c>
      <c r="J36" s="211">
        <f t="shared" si="7"/>
        <v>0</v>
      </c>
      <c r="K36" s="211">
        <f t="shared" si="7"/>
        <v>0</v>
      </c>
      <c r="L36" s="211">
        <f t="shared" si="7"/>
        <v>0</v>
      </c>
      <c r="M36" s="212">
        <f t="shared" si="7"/>
        <v>0</v>
      </c>
      <c r="N36" s="213">
        <f t="shared" si="0"/>
        <v>0</v>
      </c>
      <c r="O36" s="214" t="s">
        <v>191</v>
      </c>
      <c r="P36" s="49"/>
    </row>
    <row r="37" spans="1:16" ht="15.75">
      <c r="A37" s="49"/>
      <c r="B37" s="49"/>
      <c r="C37" s="49"/>
      <c r="D37" s="49"/>
      <c r="E37" s="49"/>
      <c r="F37" s="49"/>
      <c r="G37" s="49"/>
      <c r="H37" s="49"/>
      <c r="I37" s="49"/>
      <c r="J37" s="49"/>
      <c r="K37" s="49"/>
      <c r="L37" s="49"/>
      <c r="M37" s="49"/>
      <c r="N37" s="49"/>
      <c r="O37" s="49"/>
      <c r="P37" s="49"/>
    </row>
    <row r="38" spans="1:16" ht="15.75">
      <c r="A38" s="49"/>
      <c r="B38" s="49"/>
      <c r="C38" s="49"/>
      <c r="D38" s="49"/>
      <c r="E38" s="49"/>
      <c r="F38" s="49"/>
      <c r="G38" s="49"/>
      <c r="H38" s="49"/>
      <c r="I38" s="49"/>
      <c r="J38" s="49"/>
      <c r="K38" s="49"/>
      <c r="L38" s="49"/>
      <c r="M38" s="49"/>
      <c r="N38" s="49"/>
      <c r="O38" s="49"/>
      <c r="P38" s="49"/>
    </row>
    <row r="39" spans="1:16" ht="15.75">
      <c r="A39" s="46" t="s">
        <v>192</v>
      </c>
      <c r="B39" s="49"/>
      <c r="C39" s="49"/>
      <c r="D39" s="49"/>
      <c r="E39" s="49"/>
      <c r="F39" s="49"/>
      <c r="G39" s="49"/>
      <c r="H39" s="49"/>
      <c r="I39" s="49"/>
      <c r="J39" s="49"/>
      <c r="K39" s="49"/>
      <c r="L39" s="49"/>
      <c r="M39" s="49"/>
      <c r="N39" s="49"/>
      <c r="O39" s="49"/>
      <c r="P39" s="49"/>
    </row>
    <row r="40" spans="1:16" ht="15.75">
      <c r="A40" s="47" t="s">
        <v>193</v>
      </c>
      <c r="B40" s="49"/>
      <c r="C40" s="49"/>
      <c r="D40" s="49"/>
      <c r="E40" s="49"/>
      <c r="F40" s="49"/>
      <c r="G40" s="49"/>
      <c r="H40" s="49"/>
      <c r="I40" s="49"/>
      <c r="J40" s="49"/>
      <c r="K40" s="49"/>
      <c r="L40" s="49"/>
      <c r="M40" s="49"/>
      <c r="N40" s="49"/>
      <c r="O40" s="49"/>
      <c r="P40" s="49"/>
    </row>
    <row r="41" spans="1:16" ht="15.75">
      <c r="A41" s="48" t="s">
        <v>194</v>
      </c>
      <c r="B41" s="49"/>
      <c r="C41" s="49"/>
      <c r="D41" s="49"/>
      <c r="E41" s="49"/>
      <c r="F41" s="49"/>
      <c r="G41" s="49"/>
      <c r="H41" s="49"/>
      <c r="I41" s="49"/>
      <c r="J41" s="49"/>
      <c r="K41" s="49"/>
      <c r="L41" s="49"/>
      <c r="M41" s="49"/>
      <c r="N41" s="49"/>
      <c r="O41" s="49"/>
      <c r="P41" s="49"/>
    </row>
    <row r="42" spans="1:16" ht="15.75">
      <c r="A42" s="48" t="s">
        <v>195</v>
      </c>
      <c r="B42" s="49"/>
      <c r="C42" s="49"/>
      <c r="D42" s="49"/>
      <c r="E42" s="49"/>
      <c r="F42" s="49"/>
      <c r="G42" s="49"/>
      <c r="H42" s="49"/>
      <c r="I42" s="49"/>
      <c r="J42" s="49"/>
      <c r="K42" s="49"/>
      <c r="L42" s="49"/>
      <c r="M42" s="49"/>
      <c r="N42" s="49"/>
      <c r="O42" s="49"/>
      <c r="P42" s="49"/>
    </row>
    <row r="43" spans="1:16" ht="15.75">
      <c r="A43" s="49" t="s">
        <v>196</v>
      </c>
      <c r="B43" s="49"/>
      <c r="C43" s="49"/>
      <c r="D43" s="49"/>
      <c r="E43" s="49"/>
      <c r="F43" s="49"/>
      <c r="G43" s="49"/>
      <c r="H43" s="49"/>
      <c r="I43" s="49"/>
      <c r="J43" s="49"/>
      <c r="K43" s="49"/>
      <c r="L43" s="49"/>
      <c r="M43" s="49"/>
      <c r="N43" s="49"/>
      <c r="O43" s="49"/>
      <c r="P43" s="49"/>
    </row>
    <row r="44" spans="1:16" ht="15.75">
      <c r="A44" s="49" t="s">
        <v>197</v>
      </c>
      <c r="B44" s="49"/>
      <c r="C44" s="49"/>
      <c r="D44" s="49"/>
      <c r="E44" s="49"/>
      <c r="F44" s="49"/>
      <c r="G44" s="49"/>
      <c r="H44" s="49"/>
      <c r="I44" s="49"/>
      <c r="J44" s="49"/>
      <c r="K44" s="49"/>
      <c r="L44" s="49"/>
      <c r="M44" s="49"/>
      <c r="N44" s="49"/>
      <c r="O44" s="49"/>
      <c r="P44" s="49"/>
    </row>
    <row r="45" spans="1:16" ht="15.75">
      <c r="A45" s="49"/>
      <c r="B45" s="49"/>
      <c r="C45" s="49"/>
      <c r="D45" s="49"/>
      <c r="E45" s="49"/>
      <c r="F45" s="49"/>
      <c r="G45" s="49"/>
      <c r="H45" s="49"/>
      <c r="I45" s="49"/>
      <c r="J45" s="49"/>
      <c r="K45" s="49"/>
      <c r="L45" s="49"/>
      <c r="M45" s="49"/>
      <c r="N45" s="49"/>
      <c r="O45" s="49"/>
      <c r="P45" s="49"/>
    </row>
    <row r="46" spans="1:16" ht="15.75">
      <c r="A46" s="49"/>
      <c r="B46" s="49"/>
      <c r="C46" s="49"/>
      <c r="D46" s="49"/>
      <c r="E46" s="49"/>
      <c r="F46" s="49"/>
      <c r="G46" s="49"/>
      <c r="H46" s="49"/>
      <c r="I46" s="49"/>
      <c r="J46" s="49"/>
      <c r="K46" s="49"/>
      <c r="L46" s="49"/>
      <c r="M46" s="49"/>
      <c r="N46" s="49"/>
      <c r="O46" s="49"/>
      <c r="P46" s="49"/>
    </row>
    <row r="47" spans="1:16" ht="15.75">
      <c r="A47" s="49"/>
      <c r="B47" s="49"/>
      <c r="C47" s="49"/>
      <c r="D47" s="49"/>
      <c r="E47" s="49"/>
      <c r="F47" s="49"/>
      <c r="G47" s="49"/>
      <c r="H47" s="49"/>
      <c r="I47" s="49"/>
      <c r="J47" s="49"/>
      <c r="K47" s="49"/>
      <c r="L47" s="49"/>
      <c r="M47" s="49"/>
      <c r="N47" s="49"/>
      <c r="O47" s="49"/>
      <c r="P47" s="49"/>
    </row>
    <row r="48" spans="1:16" ht="15.75">
      <c r="A48" s="49"/>
      <c r="B48" s="49"/>
      <c r="C48" s="49"/>
      <c r="D48" s="49"/>
      <c r="E48" s="49"/>
      <c r="F48" s="49"/>
      <c r="G48" s="49"/>
      <c r="H48" s="49"/>
      <c r="I48" s="49"/>
      <c r="J48" s="49"/>
      <c r="K48" s="49"/>
      <c r="L48" s="49"/>
      <c r="M48" s="49"/>
      <c r="N48" s="49"/>
      <c r="O48" s="49"/>
      <c r="P48" s="49"/>
    </row>
    <row r="49" spans="1:16" ht="15.75">
      <c r="A49" s="49"/>
      <c r="B49" s="49"/>
      <c r="C49" s="49"/>
      <c r="D49" s="49"/>
      <c r="E49" s="49"/>
      <c r="F49" s="49"/>
      <c r="G49" s="49"/>
      <c r="H49" s="49"/>
      <c r="I49" s="49"/>
      <c r="J49" s="49"/>
      <c r="K49" s="49"/>
      <c r="L49" s="49"/>
      <c r="M49" s="49"/>
      <c r="N49" s="49"/>
      <c r="O49" s="49"/>
      <c r="P49" s="49"/>
    </row>
    <row r="50" spans="1:16" ht="15.75">
      <c r="A50" s="49"/>
      <c r="B50" s="49"/>
      <c r="C50" s="49"/>
      <c r="D50" s="49"/>
      <c r="E50" s="49"/>
      <c r="F50" s="49"/>
      <c r="G50" s="49"/>
      <c r="H50" s="49"/>
      <c r="I50" s="49"/>
      <c r="J50" s="49"/>
      <c r="K50" s="49"/>
      <c r="L50" s="49"/>
      <c r="M50" s="49"/>
      <c r="N50" s="49"/>
      <c r="O50" s="49"/>
      <c r="P50" s="49"/>
    </row>
  </sheetData>
  <sheetProtection selectLockedCells="1" selectUnlockedCells="1"/>
  <conditionalFormatting sqref="B12:B29">
    <cfRule type="cellIs" priority="1" dxfId="0" operator="greaterThan" stopIfTrue="1">
      <formula>0</formula>
    </cfRule>
  </conditionalFormatting>
  <printOptions/>
  <pageMargins left="0.19652777777777777" right="0.19652777777777777" top="0.31527777777777777" bottom="0.4722222222222222"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U64"/>
  <sheetViews>
    <sheetView showGridLines="0" tabSelected="1" zoomScale="115" zoomScaleNormal="115" zoomScalePageLayoutView="0" workbookViewId="0" topLeftCell="A1">
      <selection activeCell="C5" sqref="C5"/>
    </sheetView>
  </sheetViews>
  <sheetFormatPr defaultColWidth="9.140625" defaultRowHeight="12.75"/>
  <cols>
    <col min="1" max="1" width="47.28125" style="1" customWidth="1"/>
    <col min="2" max="2" width="13.28125" style="1" customWidth="1"/>
    <col min="3" max="14" width="11.8515625" style="1" customWidth="1"/>
    <col min="15" max="15" width="13.7109375" style="1" customWidth="1"/>
    <col min="16" max="18" width="29.28125" style="1" customWidth="1"/>
    <col min="19" max="30" width="11.8515625" style="1" customWidth="1"/>
    <col min="31" max="31" width="14.140625" style="1" customWidth="1"/>
    <col min="32" max="34" width="29.28125" style="1" customWidth="1"/>
    <col min="35" max="47" width="11.8515625" style="1" customWidth="1"/>
    <col min="48" max="16384" width="8.7109375" style="1" customWidth="1"/>
  </cols>
  <sheetData>
    <row r="1" spans="1:37" ht="15.75">
      <c r="A1" s="215"/>
      <c r="B1" s="216"/>
      <c r="C1" s="49"/>
      <c r="D1" s="49"/>
      <c r="E1" s="49"/>
      <c r="F1" s="49"/>
      <c r="G1" s="49"/>
      <c r="H1" s="49"/>
      <c r="I1" s="49"/>
      <c r="J1" s="49"/>
      <c r="K1" s="49"/>
      <c r="L1" s="49"/>
      <c r="M1" s="49"/>
      <c r="N1" s="49"/>
      <c r="O1" s="49"/>
      <c r="P1" s="49"/>
      <c r="Q1" s="49"/>
      <c r="R1" s="49"/>
      <c r="S1" s="49"/>
      <c r="T1" s="49"/>
      <c r="U1" s="49"/>
      <c r="AF1" s="49"/>
      <c r="AG1" s="49"/>
      <c r="AH1" s="49"/>
      <c r="AI1" s="49"/>
      <c r="AJ1" s="49"/>
      <c r="AK1" s="49"/>
    </row>
    <row r="2" spans="1:36" ht="21">
      <c r="A2" s="215"/>
      <c r="B2" s="215" t="s">
        <v>198</v>
      </c>
      <c r="C2" s="49"/>
      <c r="D2" s="127" t="s">
        <v>199</v>
      </c>
      <c r="E2" s="49"/>
      <c r="F2" s="49"/>
      <c r="G2" s="49"/>
      <c r="H2" s="49"/>
      <c r="I2" s="49"/>
      <c r="J2" s="49"/>
      <c r="K2" s="49"/>
      <c r="L2" s="49"/>
      <c r="M2" s="49"/>
      <c r="N2" s="49"/>
      <c r="O2" s="49"/>
      <c r="P2" s="49"/>
      <c r="Q2" s="49"/>
      <c r="R2" s="49"/>
      <c r="S2" s="49"/>
      <c r="T2" s="127" t="s">
        <v>200</v>
      </c>
      <c r="AF2" s="49"/>
      <c r="AG2" s="49"/>
      <c r="AH2" s="49"/>
      <c r="AI2" s="49"/>
      <c r="AJ2" s="127" t="s">
        <v>201</v>
      </c>
    </row>
    <row r="3" spans="1:10" ht="15.75">
      <c r="A3" s="268">
        <f>IF(AND(B4&gt;0,B5&lt;1),"Now Please Complete Loan Term &amp; Interest Only Questions  !!!","")</f>
      </c>
      <c r="B3" s="268"/>
      <c r="C3" s="268"/>
      <c r="D3" s="49"/>
      <c r="E3" s="49"/>
      <c r="F3" s="4"/>
      <c r="G3" s="217">
        <v>0</v>
      </c>
      <c r="H3" s="217"/>
      <c r="I3" s="4"/>
      <c r="J3" s="4"/>
    </row>
    <row r="4" spans="1:10" ht="15.75">
      <c r="A4" s="218" t="s">
        <v>237</v>
      </c>
      <c r="B4" s="219">
        <v>0</v>
      </c>
      <c r="C4" s="220"/>
      <c r="D4" s="221"/>
      <c r="E4" s="49"/>
      <c r="F4" s="4"/>
      <c r="G4" s="217">
        <v>1</v>
      </c>
      <c r="H4" s="217"/>
      <c r="I4" s="4"/>
      <c r="J4" s="4"/>
    </row>
    <row r="5" spans="1:10" ht="15.75">
      <c r="A5" s="218" t="s">
        <v>238</v>
      </c>
      <c r="B5" s="222">
        <v>10</v>
      </c>
      <c r="D5" s="4"/>
      <c r="E5" s="49"/>
      <c r="F5" s="4"/>
      <c r="G5" s="217">
        <v>2</v>
      </c>
      <c r="H5" s="259" t="s">
        <v>198</v>
      </c>
      <c r="I5" s="4"/>
      <c r="J5" s="4"/>
    </row>
    <row r="6" spans="1:8" ht="15.75">
      <c r="A6" s="218" t="s">
        <v>239</v>
      </c>
      <c r="B6" s="223" t="s">
        <v>202</v>
      </c>
      <c r="C6" s="269">
        <f>IF(AND(B6="Yes",B5&lt;2),"Loan Needs to be longer than 1 Year !!","")</f>
      </c>
      <c r="D6" s="269"/>
      <c r="E6" s="269"/>
      <c r="F6" s="269"/>
      <c r="G6" s="217">
        <v>3</v>
      </c>
      <c r="H6" s="217" t="s">
        <v>202</v>
      </c>
    </row>
    <row r="7" spans="1:47" ht="15.75">
      <c r="A7" s="224"/>
      <c r="B7" s="225"/>
      <c r="C7" s="226" t="s">
        <v>203</v>
      </c>
      <c r="D7" s="227" t="s">
        <v>203</v>
      </c>
      <c r="E7" s="227" t="s">
        <v>203</v>
      </c>
      <c r="F7" s="227" t="s">
        <v>203</v>
      </c>
      <c r="G7" s="227" t="s">
        <v>203</v>
      </c>
      <c r="H7" s="227" t="s">
        <v>203</v>
      </c>
      <c r="I7" s="227" t="s">
        <v>203</v>
      </c>
      <c r="J7" s="227" t="s">
        <v>203</v>
      </c>
      <c r="K7" s="227" t="s">
        <v>203</v>
      </c>
      <c r="L7" s="227" t="s">
        <v>203</v>
      </c>
      <c r="M7" s="227" t="s">
        <v>203</v>
      </c>
      <c r="N7" s="227" t="s">
        <v>203</v>
      </c>
      <c r="O7" s="227" t="s">
        <v>203</v>
      </c>
      <c r="P7" s="44"/>
      <c r="Q7" s="44"/>
      <c r="R7" s="44"/>
      <c r="S7" s="226" t="s">
        <v>204</v>
      </c>
      <c r="T7" s="226" t="s">
        <v>204</v>
      </c>
      <c r="U7" s="226" t="s">
        <v>204</v>
      </c>
      <c r="V7" s="226" t="s">
        <v>204</v>
      </c>
      <c r="W7" s="226" t="s">
        <v>204</v>
      </c>
      <c r="X7" s="226" t="s">
        <v>204</v>
      </c>
      <c r="Y7" s="226" t="s">
        <v>204</v>
      </c>
      <c r="Z7" s="226" t="s">
        <v>204</v>
      </c>
      <c r="AA7" s="226" t="s">
        <v>204</v>
      </c>
      <c r="AB7" s="226" t="s">
        <v>204</v>
      </c>
      <c r="AC7" s="226" t="s">
        <v>204</v>
      </c>
      <c r="AD7" s="226" t="s">
        <v>204</v>
      </c>
      <c r="AE7" s="226" t="s">
        <v>204</v>
      </c>
      <c r="AF7" s="44"/>
      <c r="AG7" s="44"/>
      <c r="AH7" s="44"/>
      <c r="AI7" s="226" t="s">
        <v>205</v>
      </c>
      <c r="AJ7" s="226" t="s">
        <v>205</v>
      </c>
      <c r="AK7" s="226" t="s">
        <v>205</v>
      </c>
      <c r="AL7" s="226" t="s">
        <v>205</v>
      </c>
      <c r="AM7" s="226" t="s">
        <v>205</v>
      </c>
      <c r="AN7" s="226" t="s">
        <v>205</v>
      </c>
      <c r="AO7" s="226" t="s">
        <v>205</v>
      </c>
      <c r="AP7" s="226" t="s">
        <v>205</v>
      </c>
      <c r="AQ7" s="226" t="s">
        <v>205</v>
      </c>
      <c r="AR7" s="226" t="s">
        <v>205</v>
      </c>
      <c r="AS7" s="226" t="s">
        <v>205</v>
      </c>
      <c r="AT7" s="226" t="s">
        <v>205</v>
      </c>
      <c r="AU7" s="226" t="s">
        <v>205</v>
      </c>
    </row>
    <row r="8" spans="1:47" ht="15.75">
      <c r="A8" s="228">
        <v>0.06</v>
      </c>
      <c r="B8" s="229" t="s">
        <v>206</v>
      </c>
      <c r="C8" s="230" t="s">
        <v>68</v>
      </c>
      <c r="D8" s="230" t="s">
        <v>69</v>
      </c>
      <c r="E8" s="230" t="s">
        <v>70</v>
      </c>
      <c r="F8" s="230" t="s">
        <v>71</v>
      </c>
      <c r="G8" s="230" t="s">
        <v>72</v>
      </c>
      <c r="H8" s="230" t="s">
        <v>73</v>
      </c>
      <c r="I8" s="230" t="s">
        <v>74</v>
      </c>
      <c r="J8" s="230" t="s">
        <v>75</v>
      </c>
      <c r="K8" s="230" t="s">
        <v>76</v>
      </c>
      <c r="L8" s="230" t="s">
        <v>77</v>
      </c>
      <c r="M8" s="230" t="s">
        <v>78</v>
      </c>
      <c r="N8" s="230" t="s">
        <v>79</v>
      </c>
      <c r="O8" s="230" t="s">
        <v>80</v>
      </c>
      <c r="P8" s="230" t="s">
        <v>4</v>
      </c>
      <c r="Q8" s="270" t="s">
        <v>207</v>
      </c>
      <c r="R8" s="270"/>
      <c r="S8" s="230" t="s">
        <v>68</v>
      </c>
      <c r="T8" s="230" t="s">
        <v>69</v>
      </c>
      <c r="U8" s="230" t="s">
        <v>70</v>
      </c>
      <c r="V8" s="230" t="s">
        <v>71</v>
      </c>
      <c r="W8" s="230" t="s">
        <v>72</v>
      </c>
      <c r="X8" s="230" t="s">
        <v>73</v>
      </c>
      <c r="Y8" s="230" t="s">
        <v>74</v>
      </c>
      <c r="Z8" s="230" t="s">
        <v>75</v>
      </c>
      <c r="AA8" s="230" t="s">
        <v>76</v>
      </c>
      <c r="AB8" s="230" t="s">
        <v>77</v>
      </c>
      <c r="AC8" s="230" t="s">
        <v>78</v>
      </c>
      <c r="AD8" s="230" t="s">
        <v>79</v>
      </c>
      <c r="AE8" s="230" t="s">
        <v>80</v>
      </c>
      <c r="AF8" s="230" t="s">
        <v>4</v>
      </c>
      <c r="AG8" s="270" t="s">
        <v>208</v>
      </c>
      <c r="AH8" s="270"/>
      <c r="AI8" s="230" t="s">
        <v>68</v>
      </c>
      <c r="AJ8" s="230" t="s">
        <v>69</v>
      </c>
      <c r="AK8" s="230" t="s">
        <v>70</v>
      </c>
      <c r="AL8" s="230" t="s">
        <v>71</v>
      </c>
      <c r="AM8" s="230" t="s">
        <v>72</v>
      </c>
      <c r="AN8" s="230" t="s">
        <v>73</v>
      </c>
      <c r="AO8" s="230" t="s">
        <v>74</v>
      </c>
      <c r="AP8" s="230" t="s">
        <v>75</v>
      </c>
      <c r="AQ8" s="230" t="s">
        <v>76</v>
      </c>
      <c r="AR8" s="230" t="s">
        <v>77</v>
      </c>
      <c r="AS8" s="230" t="s">
        <v>78</v>
      </c>
      <c r="AT8" s="230" t="s">
        <v>79</v>
      </c>
      <c r="AU8" s="230" t="s">
        <v>80</v>
      </c>
    </row>
    <row r="9" spans="1:47" ht="15.75">
      <c r="A9" s="231" t="s">
        <v>209</v>
      </c>
      <c r="B9" s="156"/>
      <c r="C9" s="156">
        <f>'SALES FORECAST'!B31</f>
        <v>0</v>
      </c>
      <c r="D9" s="156">
        <f>+'SALES FORECAST'!C31</f>
        <v>0</v>
      </c>
      <c r="E9" s="156">
        <f>+'SALES FORECAST'!D31</f>
        <v>0</v>
      </c>
      <c r="F9" s="156">
        <f>+'SALES FORECAST'!E31</f>
        <v>0</v>
      </c>
      <c r="G9" s="156">
        <f>+'SALES FORECAST'!F31</f>
        <v>0</v>
      </c>
      <c r="H9" s="232">
        <f>+'SALES FORECAST'!G31</f>
        <v>0</v>
      </c>
      <c r="I9" s="156">
        <f>+'SALES FORECAST'!H31</f>
        <v>0</v>
      </c>
      <c r="J9" s="156">
        <f>+'SALES FORECAST'!I31</f>
        <v>0</v>
      </c>
      <c r="K9" s="156">
        <f>+'SALES FORECAST'!J31</f>
        <v>0</v>
      </c>
      <c r="L9" s="156">
        <f>+'SALES FORECAST'!K31</f>
        <v>0</v>
      </c>
      <c r="M9" s="156">
        <f>+'SALES FORECAST'!L31</f>
        <v>0</v>
      </c>
      <c r="N9" s="156">
        <f>+'SALES FORECAST'!M31</f>
        <v>0</v>
      </c>
      <c r="O9" s="231">
        <f>SUM(B9:N9)</f>
        <v>0</v>
      </c>
      <c r="P9" s="233"/>
      <c r="Q9" s="231" t="s">
        <v>210</v>
      </c>
      <c r="R9" s="156"/>
      <c r="S9" s="139">
        <v>0</v>
      </c>
      <c r="T9" s="139">
        <v>0</v>
      </c>
      <c r="U9" s="139">
        <v>0</v>
      </c>
      <c r="V9" s="139">
        <v>0</v>
      </c>
      <c r="W9" s="139">
        <v>0</v>
      </c>
      <c r="X9" s="234">
        <v>0</v>
      </c>
      <c r="Y9" s="139">
        <v>0</v>
      </c>
      <c r="Z9" s="139">
        <v>0</v>
      </c>
      <c r="AA9" s="139">
        <v>0</v>
      </c>
      <c r="AB9" s="139">
        <v>0</v>
      </c>
      <c r="AC9" s="139">
        <v>0</v>
      </c>
      <c r="AD9" s="139">
        <v>0</v>
      </c>
      <c r="AE9" s="231">
        <f>SUM(P9:AD9)</f>
        <v>0</v>
      </c>
      <c r="AF9" s="233"/>
      <c r="AG9" s="231" t="s">
        <v>210</v>
      </c>
      <c r="AH9" s="156"/>
      <c r="AI9" s="139">
        <f>'SALES FORECAST'!AD31</f>
        <v>0</v>
      </c>
      <c r="AJ9" s="139">
        <f>+'SALES FORECAST'!AE31</f>
        <v>0</v>
      </c>
      <c r="AK9" s="139">
        <f>+'SALES FORECAST'!AF31</f>
        <v>0</v>
      </c>
      <c r="AL9" s="139">
        <f>+'SALES FORECAST'!AG31</f>
        <v>0</v>
      </c>
      <c r="AM9" s="139">
        <f>+'SALES FORECAST'!AH31</f>
        <v>0</v>
      </c>
      <c r="AN9" s="234">
        <f>+'SALES FORECAST'!AI31</f>
        <v>0</v>
      </c>
      <c r="AO9" s="139">
        <f>+'SALES FORECAST'!AJ31</f>
        <v>0</v>
      </c>
      <c r="AP9" s="139">
        <f>+'SALES FORECAST'!AK31</f>
        <v>0</v>
      </c>
      <c r="AQ9" s="139">
        <f>+'SALES FORECAST'!AL31</f>
        <v>0</v>
      </c>
      <c r="AR9" s="139">
        <f>+'SALES FORECAST'!AM31</f>
        <v>0</v>
      </c>
      <c r="AS9" s="139">
        <f>+'SALES FORECAST'!AN31</f>
        <v>0</v>
      </c>
      <c r="AT9" s="139">
        <f>+'SALES FORECAST'!AO31</f>
        <v>0</v>
      </c>
      <c r="AU9" s="231">
        <f>SUM(AF9:AT9)</f>
        <v>0</v>
      </c>
    </row>
    <row r="10" spans="1:47" ht="15.75">
      <c r="A10" s="252" t="s">
        <v>211</v>
      </c>
      <c r="B10" s="253">
        <f>B4</f>
        <v>0</v>
      </c>
      <c r="C10" s="236">
        <f>IF(AND(B6="Yes",B5&gt;1),IPMT(0.06/12,1,B5,-B4),(IF(AND(B4&gt;0,B5&gt;0),PMT(A8/12,(B5*12),-B4),0)))</f>
        <v>0</v>
      </c>
      <c r="D10" s="236">
        <f aca="true" t="shared" si="0" ref="D10:N10">C10</f>
        <v>0</v>
      </c>
      <c r="E10" s="236">
        <f t="shared" si="0"/>
        <v>0</v>
      </c>
      <c r="F10" s="236">
        <f t="shared" si="0"/>
        <v>0</v>
      </c>
      <c r="G10" s="236">
        <f t="shared" si="0"/>
        <v>0</v>
      </c>
      <c r="H10" s="236">
        <f t="shared" si="0"/>
        <v>0</v>
      </c>
      <c r="I10" s="236">
        <f t="shared" si="0"/>
        <v>0</v>
      </c>
      <c r="J10" s="236">
        <f t="shared" si="0"/>
        <v>0</v>
      </c>
      <c r="K10" s="236">
        <f t="shared" si="0"/>
        <v>0</v>
      </c>
      <c r="L10" s="236">
        <f t="shared" si="0"/>
        <v>0</v>
      </c>
      <c r="M10" s="236">
        <f t="shared" si="0"/>
        <v>0</v>
      </c>
      <c r="N10" s="236">
        <f t="shared" si="0"/>
        <v>0</v>
      </c>
      <c r="O10" s="237">
        <f>SUM(C10:N10)</f>
        <v>0</v>
      </c>
      <c r="P10" s="238">
        <f>IF(AND(B5&gt;1,B4&gt;0),"Loan Repayments Continue","")</f>
      </c>
      <c r="Q10" s="271" t="s">
        <v>211</v>
      </c>
      <c r="R10" s="271"/>
      <c r="S10" s="236">
        <f>IF(AND(O10&lt;B4,B6="No",B5&gt;0),PMT(A8/12,((B5)*12),-B4),IF(AND(B6="Yes",B5=2),PMT(A8/12,12,-B4),(IF(AND(B6="Yes",B5=3),PMT(A8/12,(24),-B4),0))))</f>
        <v>0</v>
      </c>
      <c r="T10" s="236">
        <f aca="true" t="shared" si="1" ref="T10:AD10">S10</f>
        <v>0</v>
      </c>
      <c r="U10" s="236">
        <f t="shared" si="1"/>
        <v>0</v>
      </c>
      <c r="V10" s="236">
        <f t="shared" si="1"/>
        <v>0</v>
      </c>
      <c r="W10" s="236">
        <f t="shared" si="1"/>
        <v>0</v>
      </c>
      <c r="X10" s="236">
        <f t="shared" si="1"/>
        <v>0</v>
      </c>
      <c r="Y10" s="236">
        <f t="shared" si="1"/>
        <v>0</v>
      </c>
      <c r="Z10" s="236">
        <f t="shared" si="1"/>
        <v>0</v>
      </c>
      <c r="AA10" s="236">
        <f t="shared" si="1"/>
        <v>0</v>
      </c>
      <c r="AB10" s="236">
        <f t="shared" si="1"/>
        <v>0</v>
      </c>
      <c r="AC10" s="236">
        <f t="shared" si="1"/>
        <v>0</v>
      </c>
      <c r="AD10" s="236">
        <f t="shared" si="1"/>
        <v>0</v>
      </c>
      <c r="AE10" s="237">
        <f>IF(S10=0,0,SUM(C10:N10,S10:AD10))</f>
        <v>0</v>
      </c>
      <c r="AF10" s="238">
        <f>IF(AND(B5&gt;2,B4&gt;0),"Loan Repayments Continue","")</f>
      </c>
      <c r="AG10" s="271" t="s">
        <v>211</v>
      </c>
      <c r="AH10" s="271"/>
      <c r="AI10" s="236">
        <f>IF(AE10&lt;B4,S10,0)</f>
        <v>0</v>
      </c>
      <c r="AJ10" s="236">
        <f aca="true" t="shared" si="2" ref="AJ10:AT10">AI10</f>
        <v>0</v>
      </c>
      <c r="AK10" s="236">
        <f t="shared" si="2"/>
        <v>0</v>
      </c>
      <c r="AL10" s="236">
        <f t="shared" si="2"/>
        <v>0</v>
      </c>
      <c r="AM10" s="236">
        <f t="shared" si="2"/>
        <v>0</v>
      </c>
      <c r="AN10" s="236">
        <f t="shared" si="2"/>
        <v>0</v>
      </c>
      <c r="AO10" s="236">
        <f t="shared" si="2"/>
        <v>0</v>
      </c>
      <c r="AP10" s="236">
        <f t="shared" si="2"/>
        <v>0</v>
      </c>
      <c r="AQ10" s="236">
        <f t="shared" si="2"/>
        <v>0</v>
      </c>
      <c r="AR10" s="236">
        <f t="shared" si="2"/>
        <v>0</v>
      </c>
      <c r="AS10" s="236">
        <f t="shared" si="2"/>
        <v>0</v>
      </c>
      <c r="AT10" s="236">
        <f t="shared" si="2"/>
        <v>0</v>
      </c>
      <c r="AU10" s="237">
        <f>IF(AI10=0,0,SUM(C10:N10,S10:AD10,AI10:AT10))</f>
        <v>0</v>
      </c>
    </row>
    <row r="11" spans="1:47" ht="16.5" thickBot="1">
      <c r="A11" s="256" t="s">
        <v>235</v>
      </c>
      <c r="B11" s="257">
        <v>0</v>
      </c>
      <c r="C11" s="236"/>
      <c r="D11" s="236"/>
      <c r="E11" s="236"/>
      <c r="F11" s="236"/>
      <c r="G11" s="236"/>
      <c r="H11" s="236"/>
      <c r="I11" s="236"/>
      <c r="J11" s="236"/>
      <c r="K11" s="236"/>
      <c r="L11" s="236"/>
      <c r="M11" s="236"/>
      <c r="N11" s="236"/>
      <c r="O11" s="237"/>
      <c r="P11" s="238"/>
      <c r="Q11" s="235"/>
      <c r="R11" s="235"/>
      <c r="S11" s="236"/>
      <c r="T11" s="236"/>
      <c r="U11" s="236"/>
      <c r="V11" s="236"/>
      <c r="W11" s="236"/>
      <c r="X11" s="236"/>
      <c r="Y11" s="236"/>
      <c r="Z11" s="236"/>
      <c r="AA11" s="236"/>
      <c r="AB11" s="236"/>
      <c r="AC11" s="236"/>
      <c r="AD11" s="236"/>
      <c r="AE11" s="237"/>
      <c r="AF11" s="238"/>
      <c r="AG11" s="235"/>
      <c r="AH11" s="235"/>
      <c r="AI11" s="236"/>
      <c r="AJ11" s="236"/>
      <c r="AK11" s="236"/>
      <c r="AL11" s="236"/>
      <c r="AM11" s="236"/>
      <c r="AN11" s="236"/>
      <c r="AO11" s="236"/>
      <c r="AP11" s="236"/>
      <c r="AQ11" s="236"/>
      <c r="AR11" s="236"/>
      <c r="AS11" s="236"/>
      <c r="AT11" s="236"/>
      <c r="AU11" s="237"/>
    </row>
    <row r="12" spans="1:47" ht="16.5" thickTop="1">
      <c r="A12" s="254" t="s">
        <v>236</v>
      </c>
      <c r="B12" s="255">
        <f>SUM(B10:B11)</f>
        <v>0</v>
      </c>
      <c r="C12" s="236"/>
      <c r="D12" s="236"/>
      <c r="E12" s="236"/>
      <c r="F12" s="236"/>
      <c r="G12" s="236"/>
      <c r="H12" s="236"/>
      <c r="I12" s="236"/>
      <c r="J12" s="236"/>
      <c r="K12" s="236"/>
      <c r="L12" s="236"/>
      <c r="M12" s="236"/>
      <c r="N12" s="236"/>
      <c r="O12" s="237"/>
      <c r="P12" s="238"/>
      <c r="Q12" s="235"/>
      <c r="R12" s="235"/>
      <c r="S12" s="236"/>
      <c r="T12" s="236"/>
      <c r="U12" s="236"/>
      <c r="V12" s="236"/>
      <c r="W12" s="236"/>
      <c r="X12" s="236"/>
      <c r="Y12" s="236"/>
      <c r="Z12" s="236"/>
      <c r="AA12" s="236"/>
      <c r="AB12" s="236"/>
      <c r="AC12" s="236"/>
      <c r="AD12" s="236"/>
      <c r="AE12" s="237"/>
      <c r="AF12" s="238"/>
      <c r="AG12" s="235"/>
      <c r="AH12" s="235"/>
      <c r="AI12" s="236"/>
      <c r="AJ12" s="236"/>
      <c r="AK12" s="236"/>
      <c r="AL12" s="236"/>
      <c r="AM12" s="236"/>
      <c r="AN12" s="236"/>
      <c r="AO12" s="236"/>
      <c r="AP12" s="236"/>
      <c r="AQ12" s="236"/>
      <c r="AR12" s="236"/>
      <c r="AS12" s="236"/>
      <c r="AT12" s="236"/>
      <c r="AU12" s="237"/>
    </row>
    <row r="13" spans="1:47" ht="15.75">
      <c r="A13" s="251"/>
      <c r="B13" s="258"/>
      <c r="C13" s="236"/>
      <c r="D13" s="236"/>
      <c r="E13" s="236"/>
      <c r="F13" s="236"/>
      <c r="G13" s="236"/>
      <c r="H13" s="236"/>
      <c r="I13" s="236"/>
      <c r="J13" s="236"/>
      <c r="K13" s="236"/>
      <c r="L13" s="236"/>
      <c r="M13" s="236"/>
      <c r="N13" s="236"/>
      <c r="O13" s="237"/>
      <c r="P13" s="238"/>
      <c r="Q13" s="235"/>
      <c r="R13" s="235"/>
      <c r="S13" s="236"/>
      <c r="T13" s="236"/>
      <c r="U13" s="236"/>
      <c r="V13" s="236"/>
      <c r="W13" s="236"/>
      <c r="X13" s="236"/>
      <c r="Y13" s="236"/>
      <c r="Z13" s="236"/>
      <c r="AA13" s="236"/>
      <c r="AB13" s="236"/>
      <c r="AC13" s="236"/>
      <c r="AD13" s="236"/>
      <c r="AE13" s="237"/>
      <c r="AF13" s="238"/>
      <c r="AG13" s="235"/>
      <c r="AH13" s="235"/>
      <c r="AI13" s="236"/>
      <c r="AJ13" s="236"/>
      <c r="AK13" s="236"/>
      <c r="AL13" s="236"/>
      <c r="AM13" s="236"/>
      <c r="AN13" s="236"/>
      <c r="AO13" s="236"/>
      <c r="AP13" s="236"/>
      <c r="AQ13" s="236"/>
      <c r="AR13" s="236"/>
      <c r="AS13" s="236"/>
      <c r="AT13" s="236"/>
      <c r="AU13" s="237"/>
    </row>
    <row r="14" spans="1:47" ht="15.75">
      <c r="A14" s="272" t="s">
        <v>212</v>
      </c>
      <c r="B14" s="272"/>
      <c r="C14" s="177">
        <f>-'SALES FORECAST'!B40</f>
        <v>0</v>
      </c>
      <c r="D14" s="177">
        <f>-'SALES FORECAST'!C40</f>
        <v>0</v>
      </c>
      <c r="E14" s="177">
        <f>-'SALES FORECAST'!D40</f>
        <v>0</v>
      </c>
      <c r="F14" s="177">
        <f>-'SALES FORECAST'!E40</f>
        <v>0</v>
      </c>
      <c r="G14" s="177">
        <f>-'SALES FORECAST'!F40</f>
        <v>0</v>
      </c>
      <c r="H14" s="177">
        <f>-'SALES FORECAST'!G40</f>
        <v>0</v>
      </c>
      <c r="I14" s="177">
        <f>-'SALES FORECAST'!H40</f>
        <v>0</v>
      </c>
      <c r="J14" s="177">
        <f>-'SALES FORECAST'!I40</f>
        <v>0</v>
      </c>
      <c r="K14" s="177">
        <f>-'SALES FORECAST'!J40</f>
        <v>0</v>
      </c>
      <c r="L14" s="177">
        <f>-'SALES FORECAST'!K40</f>
        <v>0</v>
      </c>
      <c r="M14" s="177">
        <f>-'SALES FORECAST'!L40</f>
        <v>0</v>
      </c>
      <c r="N14" s="177">
        <f>-'SALES FORECAST'!M40</f>
        <v>0</v>
      </c>
      <c r="O14" s="237">
        <f aca="true" t="shared" si="3" ref="O14:O35">SUM(B14:N14)</f>
        <v>0</v>
      </c>
      <c r="P14" s="233"/>
      <c r="Q14" s="272" t="s">
        <v>213</v>
      </c>
      <c r="R14" s="272"/>
      <c r="S14" s="139">
        <v>0</v>
      </c>
      <c r="T14" s="139">
        <v>0</v>
      </c>
      <c r="U14" s="139">
        <v>0</v>
      </c>
      <c r="V14" s="139">
        <v>0</v>
      </c>
      <c r="W14" s="139">
        <v>0</v>
      </c>
      <c r="X14" s="139">
        <v>0</v>
      </c>
      <c r="Y14" s="139">
        <v>0</v>
      </c>
      <c r="Z14" s="139">
        <v>0</v>
      </c>
      <c r="AA14" s="139">
        <v>0</v>
      </c>
      <c r="AB14" s="139">
        <v>0</v>
      </c>
      <c r="AC14" s="139">
        <v>0</v>
      </c>
      <c r="AD14" s="139">
        <v>0</v>
      </c>
      <c r="AE14" s="237">
        <f aca="true" t="shared" si="4" ref="AE14:AE32">SUM(P14:AD14)</f>
        <v>0</v>
      </c>
      <c r="AF14" s="233"/>
      <c r="AG14" s="272" t="s">
        <v>213</v>
      </c>
      <c r="AH14" s="272"/>
      <c r="AI14" s="139">
        <v>0</v>
      </c>
      <c r="AJ14" s="139">
        <v>0</v>
      </c>
      <c r="AK14" s="139">
        <v>0</v>
      </c>
      <c r="AL14" s="139">
        <v>0</v>
      </c>
      <c r="AM14" s="139">
        <v>0</v>
      </c>
      <c r="AN14" s="139">
        <v>0</v>
      </c>
      <c r="AO14" s="139">
        <v>0</v>
      </c>
      <c r="AP14" s="139">
        <v>0</v>
      </c>
      <c r="AQ14" s="139">
        <v>0</v>
      </c>
      <c r="AR14" s="139">
        <v>0</v>
      </c>
      <c r="AS14" s="139">
        <v>0</v>
      </c>
      <c r="AT14" s="139">
        <v>0</v>
      </c>
      <c r="AU14" s="237">
        <f aca="true" t="shared" si="5" ref="AU14:AU32">SUM(AF14:AT14)</f>
        <v>0</v>
      </c>
    </row>
    <row r="15" spans="1:47" ht="12.75" customHeight="1">
      <c r="A15" s="175" t="s">
        <v>171</v>
      </c>
      <c r="B15" s="274" t="s">
        <v>214</v>
      </c>
      <c r="C15" s="177">
        <f>+'PROFIT &amp; LOSS (inc OVERHEADS)'!B12</f>
        <v>0</v>
      </c>
      <c r="D15" s="177">
        <f>+'PROFIT &amp; LOSS (inc OVERHEADS)'!C12</f>
        <v>0</v>
      </c>
      <c r="E15" s="177">
        <f>+'PROFIT &amp; LOSS (inc OVERHEADS)'!D12</f>
        <v>0</v>
      </c>
      <c r="F15" s="177">
        <f>+'PROFIT &amp; LOSS (inc OVERHEADS)'!E12</f>
        <v>0</v>
      </c>
      <c r="G15" s="177">
        <f>+'PROFIT &amp; LOSS (inc OVERHEADS)'!F12</f>
        <v>0</v>
      </c>
      <c r="H15" s="177">
        <f>+'PROFIT &amp; LOSS (inc OVERHEADS)'!G12</f>
        <v>0</v>
      </c>
      <c r="I15" s="177">
        <f>+'PROFIT &amp; LOSS (inc OVERHEADS)'!H12</f>
        <v>0</v>
      </c>
      <c r="J15" s="177">
        <f>+'PROFIT &amp; LOSS (inc OVERHEADS)'!I12</f>
        <v>0</v>
      </c>
      <c r="K15" s="177">
        <f>+'PROFIT &amp; LOSS (inc OVERHEADS)'!J12</f>
        <v>0</v>
      </c>
      <c r="L15" s="177">
        <f>+'PROFIT &amp; LOSS (inc OVERHEADS)'!K12</f>
        <v>0</v>
      </c>
      <c r="M15" s="177">
        <f>+'PROFIT &amp; LOSS (inc OVERHEADS)'!L12</f>
        <v>0</v>
      </c>
      <c r="N15" s="177">
        <f>+'PROFIT &amp; LOSS (inc OVERHEADS)'!M12</f>
        <v>0</v>
      </c>
      <c r="O15" s="237">
        <f t="shared" si="3"/>
        <v>0</v>
      </c>
      <c r="P15" s="233"/>
      <c r="Q15" s="175" t="s">
        <v>171</v>
      </c>
      <c r="R15" s="275" t="s">
        <v>215</v>
      </c>
      <c r="S15" s="139">
        <v>0</v>
      </c>
      <c r="T15" s="139">
        <v>0</v>
      </c>
      <c r="U15" s="139">
        <v>0</v>
      </c>
      <c r="V15" s="139">
        <v>0</v>
      </c>
      <c r="W15" s="139">
        <v>0</v>
      </c>
      <c r="X15" s="139">
        <v>0</v>
      </c>
      <c r="Y15" s="139">
        <v>0</v>
      </c>
      <c r="Z15" s="139">
        <v>0</v>
      </c>
      <c r="AA15" s="139">
        <v>0</v>
      </c>
      <c r="AB15" s="139">
        <v>0</v>
      </c>
      <c r="AC15" s="139">
        <v>0</v>
      </c>
      <c r="AD15" s="139">
        <v>0</v>
      </c>
      <c r="AE15" s="237">
        <f t="shared" si="4"/>
        <v>0</v>
      </c>
      <c r="AF15" s="233"/>
      <c r="AG15" s="175" t="s">
        <v>171</v>
      </c>
      <c r="AH15" s="275" t="s">
        <v>216</v>
      </c>
      <c r="AI15" s="139">
        <v>0</v>
      </c>
      <c r="AJ15" s="139">
        <v>0</v>
      </c>
      <c r="AK15" s="139">
        <v>0</v>
      </c>
      <c r="AL15" s="139">
        <v>0</v>
      </c>
      <c r="AM15" s="139">
        <v>0</v>
      </c>
      <c r="AN15" s="139">
        <v>0</v>
      </c>
      <c r="AO15" s="139">
        <v>0</v>
      </c>
      <c r="AP15" s="139">
        <v>0</v>
      </c>
      <c r="AQ15" s="139">
        <v>0</v>
      </c>
      <c r="AR15" s="139">
        <v>0</v>
      </c>
      <c r="AS15" s="139">
        <v>0</v>
      </c>
      <c r="AT15" s="139">
        <v>0</v>
      </c>
      <c r="AU15" s="237">
        <f t="shared" si="5"/>
        <v>0</v>
      </c>
    </row>
    <row r="16" spans="1:47" ht="15.75">
      <c r="A16" s="175" t="s">
        <v>172</v>
      </c>
      <c r="B16" s="274"/>
      <c r="C16" s="177">
        <f>+'PROFIT &amp; LOSS (inc OVERHEADS)'!B13</f>
        <v>0</v>
      </c>
      <c r="D16" s="177">
        <f>+'PROFIT &amp; LOSS (inc OVERHEADS)'!C13</f>
        <v>0</v>
      </c>
      <c r="E16" s="177">
        <f>+'PROFIT &amp; LOSS (inc OVERHEADS)'!D13</f>
        <v>0</v>
      </c>
      <c r="F16" s="177">
        <f>+'PROFIT &amp; LOSS (inc OVERHEADS)'!E13</f>
        <v>0</v>
      </c>
      <c r="G16" s="177">
        <f>+'PROFIT &amp; LOSS (inc OVERHEADS)'!F13</f>
        <v>0</v>
      </c>
      <c r="H16" s="177">
        <f>+'PROFIT &amp; LOSS (inc OVERHEADS)'!G13</f>
        <v>0</v>
      </c>
      <c r="I16" s="177">
        <f>+'PROFIT &amp; LOSS (inc OVERHEADS)'!H13</f>
        <v>0</v>
      </c>
      <c r="J16" s="177">
        <f>+'PROFIT &amp; LOSS (inc OVERHEADS)'!I13</f>
        <v>0</v>
      </c>
      <c r="K16" s="177">
        <f>+'PROFIT &amp; LOSS (inc OVERHEADS)'!J13</f>
        <v>0</v>
      </c>
      <c r="L16" s="177">
        <f>+'PROFIT &amp; LOSS (inc OVERHEADS)'!K13</f>
        <v>0</v>
      </c>
      <c r="M16" s="177">
        <f>+'PROFIT &amp; LOSS (inc OVERHEADS)'!L13</f>
        <v>0</v>
      </c>
      <c r="N16" s="177">
        <f>+'PROFIT &amp; LOSS (inc OVERHEADS)'!M13</f>
        <v>0</v>
      </c>
      <c r="O16" s="237">
        <f t="shared" si="3"/>
        <v>0</v>
      </c>
      <c r="P16" s="233"/>
      <c r="Q16" s="175" t="s">
        <v>172</v>
      </c>
      <c r="R16" s="275"/>
      <c r="S16" s="139">
        <v>0</v>
      </c>
      <c r="T16" s="139">
        <v>0</v>
      </c>
      <c r="U16" s="139">
        <v>0</v>
      </c>
      <c r="V16" s="139">
        <v>0</v>
      </c>
      <c r="W16" s="139">
        <v>0</v>
      </c>
      <c r="X16" s="139">
        <v>0</v>
      </c>
      <c r="Y16" s="139">
        <v>0</v>
      </c>
      <c r="Z16" s="139">
        <v>0</v>
      </c>
      <c r="AA16" s="139">
        <v>0</v>
      </c>
      <c r="AB16" s="139">
        <v>0</v>
      </c>
      <c r="AC16" s="139">
        <v>0</v>
      </c>
      <c r="AD16" s="139">
        <v>0</v>
      </c>
      <c r="AE16" s="237">
        <f t="shared" si="4"/>
        <v>0</v>
      </c>
      <c r="AF16" s="233"/>
      <c r="AG16" s="175" t="s">
        <v>172</v>
      </c>
      <c r="AH16" s="275"/>
      <c r="AI16" s="139">
        <v>0</v>
      </c>
      <c r="AJ16" s="139">
        <v>0</v>
      </c>
      <c r="AK16" s="139">
        <v>0</v>
      </c>
      <c r="AL16" s="139">
        <v>0</v>
      </c>
      <c r="AM16" s="139">
        <v>0</v>
      </c>
      <c r="AN16" s="139">
        <v>0</v>
      </c>
      <c r="AO16" s="139">
        <v>0</v>
      </c>
      <c r="AP16" s="139">
        <v>0</v>
      </c>
      <c r="AQ16" s="139">
        <v>0</v>
      </c>
      <c r="AR16" s="139">
        <v>0</v>
      </c>
      <c r="AS16" s="139">
        <v>0</v>
      </c>
      <c r="AT16" s="139">
        <v>0</v>
      </c>
      <c r="AU16" s="237">
        <f t="shared" si="5"/>
        <v>0</v>
      </c>
    </row>
    <row r="17" spans="1:47" ht="15.75">
      <c r="A17" s="175" t="s">
        <v>173</v>
      </c>
      <c r="B17" s="274"/>
      <c r="C17" s="177">
        <f>+'PROFIT &amp; LOSS (inc OVERHEADS)'!B14</f>
        <v>0</v>
      </c>
      <c r="D17" s="177">
        <f>+'PROFIT &amp; LOSS (inc OVERHEADS)'!C14</f>
        <v>0</v>
      </c>
      <c r="E17" s="177">
        <f>+'PROFIT &amp; LOSS (inc OVERHEADS)'!D14</f>
        <v>0</v>
      </c>
      <c r="F17" s="177">
        <f>+'PROFIT &amp; LOSS (inc OVERHEADS)'!E14</f>
        <v>0</v>
      </c>
      <c r="G17" s="177">
        <f>+'PROFIT &amp; LOSS (inc OVERHEADS)'!F14</f>
        <v>0</v>
      </c>
      <c r="H17" s="177">
        <f>+'PROFIT &amp; LOSS (inc OVERHEADS)'!G14</f>
        <v>0</v>
      </c>
      <c r="I17" s="177">
        <f>+'PROFIT &amp; LOSS (inc OVERHEADS)'!H14</f>
        <v>0</v>
      </c>
      <c r="J17" s="177">
        <f>+'PROFIT &amp; LOSS (inc OVERHEADS)'!I14</f>
        <v>0</v>
      </c>
      <c r="K17" s="177">
        <f>+'PROFIT &amp; LOSS (inc OVERHEADS)'!J14</f>
        <v>0</v>
      </c>
      <c r="L17" s="177">
        <f>+'PROFIT &amp; LOSS (inc OVERHEADS)'!K14</f>
        <v>0</v>
      </c>
      <c r="M17" s="177">
        <f>+'PROFIT &amp; LOSS (inc OVERHEADS)'!L14</f>
        <v>0</v>
      </c>
      <c r="N17" s="177">
        <f>+'PROFIT &amp; LOSS (inc OVERHEADS)'!M14</f>
        <v>0</v>
      </c>
      <c r="O17" s="237">
        <f t="shared" si="3"/>
        <v>0</v>
      </c>
      <c r="P17" s="233"/>
      <c r="Q17" s="175" t="s">
        <v>173</v>
      </c>
      <c r="R17" s="275"/>
      <c r="S17" s="139">
        <v>0</v>
      </c>
      <c r="T17" s="139">
        <v>0</v>
      </c>
      <c r="U17" s="139">
        <v>0</v>
      </c>
      <c r="V17" s="139">
        <v>0</v>
      </c>
      <c r="W17" s="139">
        <v>0</v>
      </c>
      <c r="X17" s="139">
        <v>0</v>
      </c>
      <c r="Y17" s="139">
        <v>0</v>
      </c>
      <c r="Z17" s="139">
        <v>0</v>
      </c>
      <c r="AA17" s="139">
        <v>0</v>
      </c>
      <c r="AB17" s="139">
        <v>0</v>
      </c>
      <c r="AC17" s="139">
        <v>0</v>
      </c>
      <c r="AD17" s="139">
        <v>0</v>
      </c>
      <c r="AE17" s="237">
        <f t="shared" si="4"/>
        <v>0</v>
      </c>
      <c r="AF17" s="233"/>
      <c r="AG17" s="175" t="s">
        <v>173</v>
      </c>
      <c r="AH17" s="275"/>
      <c r="AI17" s="139">
        <v>0</v>
      </c>
      <c r="AJ17" s="139">
        <v>0</v>
      </c>
      <c r="AK17" s="139">
        <v>0</v>
      </c>
      <c r="AL17" s="139">
        <v>0</v>
      </c>
      <c r="AM17" s="139">
        <v>0</v>
      </c>
      <c r="AN17" s="139">
        <v>0</v>
      </c>
      <c r="AO17" s="139">
        <v>0</v>
      </c>
      <c r="AP17" s="139">
        <v>0</v>
      </c>
      <c r="AQ17" s="139">
        <v>0</v>
      </c>
      <c r="AR17" s="139">
        <v>0</v>
      </c>
      <c r="AS17" s="139">
        <v>0</v>
      </c>
      <c r="AT17" s="139">
        <v>0</v>
      </c>
      <c r="AU17" s="237">
        <f t="shared" si="5"/>
        <v>0</v>
      </c>
    </row>
    <row r="18" spans="1:47" ht="15.75">
      <c r="A18" s="175" t="s">
        <v>174</v>
      </c>
      <c r="B18" s="274"/>
      <c r="C18" s="177">
        <f>+'PROFIT &amp; LOSS (inc OVERHEADS)'!B15</f>
        <v>0</v>
      </c>
      <c r="D18" s="177">
        <f>+'PROFIT &amp; LOSS (inc OVERHEADS)'!C15</f>
        <v>0</v>
      </c>
      <c r="E18" s="177">
        <f>+'PROFIT &amp; LOSS (inc OVERHEADS)'!D15</f>
        <v>0</v>
      </c>
      <c r="F18" s="177">
        <f>+'PROFIT &amp; LOSS (inc OVERHEADS)'!E15</f>
        <v>0</v>
      </c>
      <c r="G18" s="177">
        <f>+'PROFIT &amp; LOSS (inc OVERHEADS)'!F15</f>
        <v>0</v>
      </c>
      <c r="H18" s="177">
        <f>+'PROFIT &amp; LOSS (inc OVERHEADS)'!G15</f>
        <v>0</v>
      </c>
      <c r="I18" s="177">
        <f>+'PROFIT &amp; LOSS (inc OVERHEADS)'!H15</f>
        <v>0</v>
      </c>
      <c r="J18" s="177">
        <f>+'PROFIT &amp; LOSS (inc OVERHEADS)'!I15</f>
        <v>0</v>
      </c>
      <c r="K18" s="177">
        <f>+'PROFIT &amp; LOSS (inc OVERHEADS)'!J15</f>
        <v>0</v>
      </c>
      <c r="L18" s="177">
        <f>+'PROFIT &amp; LOSS (inc OVERHEADS)'!K15</f>
        <v>0</v>
      </c>
      <c r="M18" s="177">
        <f>+'PROFIT &amp; LOSS (inc OVERHEADS)'!L15</f>
        <v>0</v>
      </c>
      <c r="N18" s="177">
        <f>+'PROFIT &amp; LOSS (inc OVERHEADS)'!M15</f>
        <v>0</v>
      </c>
      <c r="O18" s="237">
        <f t="shared" si="3"/>
        <v>0</v>
      </c>
      <c r="P18" s="233"/>
      <c r="Q18" s="175" t="s">
        <v>174</v>
      </c>
      <c r="R18" s="275"/>
      <c r="S18" s="139">
        <v>0</v>
      </c>
      <c r="T18" s="139">
        <v>0</v>
      </c>
      <c r="U18" s="139">
        <v>0</v>
      </c>
      <c r="V18" s="139">
        <v>0</v>
      </c>
      <c r="W18" s="139">
        <v>0</v>
      </c>
      <c r="X18" s="139">
        <v>0</v>
      </c>
      <c r="Y18" s="139">
        <v>0</v>
      </c>
      <c r="Z18" s="139">
        <v>0</v>
      </c>
      <c r="AA18" s="139">
        <v>0</v>
      </c>
      <c r="AB18" s="139">
        <v>0</v>
      </c>
      <c r="AC18" s="139">
        <v>0</v>
      </c>
      <c r="AD18" s="139">
        <v>0</v>
      </c>
      <c r="AE18" s="237">
        <f t="shared" si="4"/>
        <v>0</v>
      </c>
      <c r="AF18" s="233"/>
      <c r="AG18" s="175" t="s">
        <v>174</v>
      </c>
      <c r="AH18" s="275"/>
      <c r="AI18" s="139">
        <v>0</v>
      </c>
      <c r="AJ18" s="139">
        <v>0</v>
      </c>
      <c r="AK18" s="139">
        <v>0</v>
      </c>
      <c r="AL18" s="139">
        <v>0</v>
      </c>
      <c r="AM18" s="139">
        <v>0</v>
      </c>
      <c r="AN18" s="139">
        <v>0</v>
      </c>
      <c r="AO18" s="139">
        <v>0</v>
      </c>
      <c r="AP18" s="139">
        <v>0</v>
      </c>
      <c r="AQ18" s="139">
        <v>0</v>
      </c>
      <c r="AR18" s="139">
        <v>0</v>
      </c>
      <c r="AS18" s="139">
        <v>0</v>
      </c>
      <c r="AT18" s="139">
        <v>0</v>
      </c>
      <c r="AU18" s="237">
        <f t="shared" si="5"/>
        <v>0</v>
      </c>
    </row>
    <row r="19" spans="1:47" ht="15.75">
      <c r="A19" s="175" t="s">
        <v>10</v>
      </c>
      <c r="B19" s="274"/>
      <c r="C19" s="177">
        <f>+'PROFIT &amp; LOSS (inc OVERHEADS)'!B16</f>
        <v>0</v>
      </c>
      <c r="D19" s="177">
        <f>+'PROFIT &amp; LOSS (inc OVERHEADS)'!C16</f>
        <v>0</v>
      </c>
      <c r="E19" s="177">
        <f>+'PROFIT &amp; LOSS (inc OVERHEADS)'!D16</f>
        <v>0</v>
      </c>
      <c r="F19" s="177">
        <f>+'PROFIT &amp; LOSS (inc OVERHEADS)'!E16</f>
        <v>0</v>
      </c>
      <c r="G19" s="177">
        <f>+'PROFIT &amp; LOSS (inc OVERHEADS)'!F16</f>
        <v>0</v>
      </c>
      <c r="H19" s="177">
        <f>+'PROFIT &amp; LOSS (inc OVERHEADS)'!G16</f>
        <v>0</v>
      </c>
      <c r="I19" s="177">
        <f>+'PROFIT &amp; LOSS (inc OVERHEADS)'!H16</f>
        <v>0</v>
      </c>
      <c r="J19" s="177">
        <f>+'PROFIT &amp; LOSS (inc OVERHEADS)'!I16</f>
        <v>0</v>
      </c>
      <c r="K19" s="177">
        <f>+'PROFIT &amp; LOSS (inc OVERHEADS)'!J16</f>
        <v>0</v>
      </c>
      <c r="L19" s="177">
        <f>+'PROFIT &amp; LOSS (inc OVERHEADS)'!K16</f>
        <v>0</v>
      </c>
      <c r="M19" s="177">
        <f>+'PROFIT &amp; LOSS (inc OVERHEADS)'!L16</f>
        <v>0</v>
      </c>
      <c r="N19" s="177">
        <f>+'PROFIT &amp; LOSS (inc OVERHEADS)'!M16</f>
        <v>0</v>
      </c>
      <c r="O19" s="237">
        <f t="shared" si="3"/>
        <v>0</v>
      </c>
      <c r="P19" s="233"/>
      <c r="Q19" s="175" t="s">
        <v>10</v>
      </c>
      <c r="R19" s="275"/>
      <c r="S19" s="139">
        <v>0</v>
      </c>
      <c r="T19" s="139">
        <v>0</v>
      </c>
      <c r="U19" s="139">
        <v>0</v>
      </c>
      <c r="V19" s="139">
        <v>0</v>
      </c>
      <c r="W19" s="139">
        <v>0</v>
      </c>
      <c r="X19" s="139">
        <v>0</v>
      </c>
      <c r="Y19" s="139">
        <v>0</v>
      </c>
      <c r="Z19" s="139">
        <v>0</v>
      </c>
      <c r="AA19" s="139">
        <v>0</v>
      </c>
      <c r="AB19" s="139">
        <v>0</v>
      </c>
      <c r="AC19" s="139">
        <v>0</v>
      </c>
      <c r="AD19" s="139">
        <v>0</v>
      </c>
      <c r="AE19" s="237">
        <f t="shared" si="4"/>
        <v>0</v>
      </c>
      <c r="AF19" s="233"/>
      <c r="AG19" s="175" t="s">
        <v>10</v>
      </c>
      <c r="AH19" s="275"/>
      <c r="AI19" s="139">
        <v>0</v>
      </c>
      <c r="AJ19" s="139">
        <v>0</v>
      </c>
      <c r="AK19" s="139">
        <v>0</v>
      </c>
      <c r="AL19" s="139">
        <v>0</v>
      </c>
      <c r="AM19" s="139">
        <v>0</v>
      </c>
      <c r="AN19" s="139">
        <v>0</v>
      </c>
      <c r="AO19" s="139">
        <v>0</v>
      </c>
      <c r="AP19" s="139">
        <v>0</v>
      </c>
      <c r="AQ19" s="139">
        <v>0</v>
      </c>
      <c r="AR19" s="139">
        <v>0</v>
      </c>
      <c r="AS19" s="139">
        <v>0</v>
      </c>
      <c r="AT19" s="139">
        <v>0</v>
      </c>
      <c r="AU19" s="237">
        <f t="shared" si="5"/>
        <v>0</v>
      </c>
    </row>
    <row r="20" spans="1:47" ht="15.75">
      <c r="A20" s="175" t="s">
        <v>175</v>
      </c>
      <c r="B20" s="274"/>
      <c r="C20" s="177">
        <f>+'PROFIT &amp; LOSS (inc OVERHEADS)'!B17</f>
        <v>0</v>
      </c>
      <c r="D20" s="177">
        <f>+'PROFIT &amp; LOSS (inc OVERHEADS)'!C17</f>
        <v>0</v>
      </c>
      <c r="E20" s="177">
        <f>+'PROFIT &amp; LOSS (inc OVERHEADS)'!D17</f>
        <v>0</v>
      </c>
      <c r="F20" s="177">
        <f>+'PROFIT &amp; LOSS (inc OVERHEADS)'!E17</f>
        <v>0</v>
      </c>
      <c r="G20" s="177">
        <f>+'PROFIT &amp; LOSS (inc OVERHEADS)'!F17</f>
        <v>0</v>
      </c>
      <c r="H20" s="177">
        <f>+'PROFIT &amp; LOSS (inc OVERHEADS)'!G17</f>
        <v>0</v>
      </c>
      <c r="I20" s="177">
        <f>+'PROFIT &amp; LOSS (inc OVERHEADS)'!H17</f>
        <v>0</v>
      </c>
      <c r="J20" s="177">
        <f>+'PROFIT &amp; LOSS (inc OVERHEADS)'!I17</f>
        <v>0</v>
      </c>
      <c r="K20" s="177">
        <f>+'PROFIT &amp; LOSS (inc OVERHEADS)'!J17</f>
        <v>0</v>
      </c>
      <c r="L20" s="177">
        <f>+'PROFIT &amp; LOSS (inc OVERHEADS)'!K17</f>
        <v>0</v>
      </c>
      <c r="M20" s="177">
        <f>+'PROFIT &amp; LOSS (inc OVERHEADS)'!L17</f>
        <v>0</v>
      </c>
      <c r="N20" s="177">
        <f>+'PROFIT &amp; LOSS (inc OVERHEADS)'!M17</f>
        <v>0</v>
      </c>
      <c r="O20" s="237">
        <f t="shared" si="3"/>
        <v>0</v>
      </c>
      <c r="P20" s="233"/>
      <c r="Q20" s="175" t="s">
        <v>175</v>
      </c>
      <c r="R20" s="275"/>
      <c r="S20" s="139">
        <v>0</v>
      </c>
      <c r="T20" s="139">
        <v>0</v>
      </c>
      <c r="U20" s="139">
        <v>0</v>
      </c>
      <c r="V20" s="139">
        <v>0</v>
      </c>
      <c r="W20" s="139">
        <v>0</v>
      </c>
      <c r="X20" s="139">
        <v>0</v>
      </c>
      <c r="Y20" s="139">
        <v>0</v>
      </c>
      <c r="Z20" s="139">
        <v>0</v>
      </c>
      <c r="AA20" s="139">
        <v>0</v>
      </c>
      <c r="AB20" s="139">
        <v>0</v>
      </c>
      <c r="AC20" s="139">
        <v>0</v>
      </c>
      <c r="AD20" s="139">
        <v>0</v>
      </c>
      <c r="AE20" s="237">
        <f t="shared" si="4"/>
        <v>0</v>
      </c>
      <c r="AF20" s="233"/>
      <c r="AG20" s="175" t="s">
        <v>175</v>
      </c>
      <c r="AH20" s="275"/>
      <c r="AI20" s="139">
        <v>0</v>
      </c>
      <c r="AJ20" s="139">
        <v>0</v>
      </c>
      <c r="AK20" s="139">
        <v>0</v>
      </c>
      <c r="AL20" s="139">
        <v>0</v>
      </c>
      <c r="AM20" s="139">
        <v>0</v>
      </c>
      <c r="AN20" s="139">
        <v>0</v>
      </c>
      <c r="AO20" s="139">
        <v>0</v>
      </c>
      <c r="AP20" s="139">
        <v>0</v>
      </c>
      <c r="AQ20" s="139">
        <v>0</v>
      </c>
      <c r="AR20" s="139">
        <v>0</v>
      </c>
      <c r="AS20" s="139">
        <v>0</v>
      </c>
      <c r="AT20" s="139">
        <v>0</v>
      </c>
      <c r="AU20" s="237">
        <f t="shared" si="5"/>
        <v>0</v>
      </c>
    </row>
    <row r="21" spans="1:47" ht="15.75">
      <c r="A21" s="175" t="s">
        <v>176</v>
      </c>
      <c r="B21" s="274"/>
      <c r="C21" s="177">
        <f>+'PROFIT &amp; LOSS (inc OVERHEADS)'!B18</f>
        <v>0</v>
      </c>
      <c r="D21" s="177">
        <f>+'PROFIT &amp; LOSS (inc OVERHEADS)'!C18</f>
        <v>0</v>
      </c>
      <c r="E21" s="177">
        <f>+'PROFIT &amp; LOSS (inc OVERHEADS)'!D18</f>
        <v>0</v>
      </c>
      <c r="F21" s="177">
        <f>+'PROFIT &amp; LOSS (inc OVERHEADS)'!E18</f>
        <v>0</v>
      </c>
      <c r="G21" s="177">
        <f>+'PROFIT &amp; LOSS (inc OVERHEADS)'!F18</f>
        <v>0</v>
      </c>
      <c r="H21" s="177">
        <f>+'PROFIT &amp; LOSS (inc OVERHEADS)'!G18</f>
        <v>0</v>
      </c>
      <c r="I21" s="177">
        <f>+'PROFIT &amp; LOSS (inc OVERHEADS)'!H18</f>
        <v>0</v>
      </c>
      <c r="J21" s="177">
        <f>+'PROFIT &amp; LOSS (inc OVERHEADS)'!I18</f>
        <v>0</v>
      </c>
      <c r="K21" s="177">
        <f>+'PROFIT &amp; LOSS (inc OVERHEADS)'!J18</f>
        <v>0</v>
      </c>
      <c r="L21" s="177">
        <f>+'PROFIT &amp; LOSS (inc OVERHEADS)'!K18</f>
        <v>0</v>
      </c>
      <c r="M21" s="177">
        <f>+'PROFIT &amp; LOSS (inc OVERHEADS)'!L18</f>
        <v>0</v>
      </c>
      <c r="N21" s="177">
        <f>+'PROFIT &amp; LOSS (inc OVERHEADS)'!M18</f>
        <v>0</v>
      </c>
      <c r="O21" s="237">
        <f t="shared" si="3"/>
        <v>0</v>
      </c>
      <c r="P21" s="233"/>
      <c r="Q21" s="175" t="s">
        <v>176</v>
      </c>
      <c r="R21" s="275"/>
      <c r="S21" s="139">
        <v>0</v>
      </c>
      <c r="T21" s="139">
        <v>0</v>
      </c>
      <c r="U21" s="139">
        <v>0</v>
      </c>
      <c r="V21" s="139">
        <v>0</v>
      </c>
      <c r="W21" s="139">
        <v>0</v>
      </c>
      <c r="X21" s="139">
        <v>0</v>
      </c>
      <c r="Y21" s="139">
        <v>0</v>
      </c>
      <c r="Z21" s="139">
        <v>0</v>
      </c>
      <c r="AA21" s="139">
        <v>0</v>
      </c>
      <c r="AB21" s="139">
        <v>0</v>
      </c>
      <c r="AC21" s="139">
        <v>0</v>
      </c>
      <c r="AD21" s="139">
        <v>0</v>
      </c>
      <c r="AE21" s="237">
        <f t="shared" si="4"/>
        <v>0</v>
      </c>
      <c r="AF21" s="233"/>
      <c r="AG21" s="175" t="s">
        <v>176</v>
      </c>
      <c r="AH21" s="275"/>
      <c r="AI21" s="139">
        <v>0</v>
      </c>
      <c r="AJ21" s="139">
        <v>0</v>
      </c>
      <c r="AK21" s="139">
        <v>0</v>
      </c>
      <c r="AL21" s="139">
        <v>0</v>
      </c>
      <c r="AM21" s="139">
        <v>0</v>
      </c>
      <c r="AN21" s="139">
        <v>0</v>
      </c>
      <c r="AO21" s="139">
        <v>0</v>
      </c>
      <c r="AP21" s="139">
        <v>0</v>
      </c>
      <c r="AQ21" s="139">
        <v>0</v>
      </c>
      <c r="AR21" s="139">
        <v>0</v>
      </c>
      <c r="AS21" s="139">
        <v>0</v>
      </c>
      <c r="AT21" s="139">
        <v>0</v>
      </c>
      <c r="AU21" s="237">
        <f t="shared" si="5"/>
        <v>0</v>
      </c>
    </row>
    <row r="22" spans="1:47" ht="15.75">
      <c r="A22" s="175" t="s">
        <v>217</v>
      </c>
      <c r="B22" s="274"/>
      <c r="C22" s="177">
        <f>+'PROFIT &amp; LOSS (inc OVERHEADS)'!B19</f>
        <v>0</v>
      </c>
      <c r="D22" s="177">
        <f>+'PROFIT &amp; LOSS (inc OVERHEADS)'!C19</f>
        <v>0</v>
      </c>
      <c r="E22" s="177">
        <f>+'PROFIT &amp; LOSS (inc OVERHEADS)'!D19</f>
        <v>0</v>
      </c>
      <c r="F22" s="177">
        <f>+'PROFIT &amp; LOSS (inc OVERHEADS)'!E19</f>
        <v>0</v>
      </c>
      <c r="G22" s="177">
        <f>+'PROFIT &amp; LOSS (inc OVERHEADS)'!F19</f>
        <v>0</v>
      </c>
      <c r="H22" s="177">
        <f>+'PROFIT &amp; LOSS (inc OVERHEADS)'!G19</f>
        <v>0</v>
      </c>
      <c r="I22" s="177">
        <f>+'PROFIT &amp; LOSS (inc OVERHEADS)'!H19</f>
        <v>0</v>
      </c>
      <c r="J22" s="177">
        <f>+'PROFIT &amp; LOSS (inc OVERHEADS)'!I19</f>
        <v>0</v>
      </c>
      <c r="K22" s="177">
        <f>+'PROFIT &amp; LOSS (inc OVERHEADS)'!J19</f>
        <v>0</v>
      </c>
      <c r="L22" s="177">
        <f>+'PROFIT &amp; LOSS (inc OVERHEADS)'!K19</f>
        <v>0</v>
      </c>
      <c r="M22" s="177">
        <f>+'PROFIT &amp; LOSS (inc OVERHEADS)'!L19</f>
        <v>0</v>
      </c>
      <c r="N22" s="177">
        <f>+'PROFIT &amp; LOSS (inc OVERHEADS)'!M19</f>
        <v>0</v>
      </c>
      <c r="O22" s="237">
        <f t="shared" si="3"/>
        <v>0</v>
      </c>
      <c r="P22" s="233"/>
      <c r="Q22" s="175" t="s">
        <v>217</v>
      </c>
      <c r="R22" s="275"/>
      <c r="S22" s="139">
        <v>0</v>
      </c>
      <c r="T22" s="139">
        <v>0</v>
      </c>
      <c r="U22" s="139">
        <v>0</v>
      </c>
      <c r="V22" s="139">
        <v>0</v>
      </c>
      <c r="W22" s="139">
        <v>0</v>
      </c>
      <c r="X22" s="139">
        <v>0</v>
      </c>
      <c r="Y22" s="139">
        <v>0</v>
      </c>
      <c r="Z22" s="139">
        <v>0</v>
      </c>
      <c r="AA22" s="139">
        <v>0</v>
      </c>
      <c r="AB22" s="139">
        <v>0</v>
      </c>
      <c r="AC22" s="139">
        <v>0</v>
      </c>
      <c r="AD22" s="139">
        <v>0</v>
      </c>
      <c r="AE22" s="237">
        <f t="shared" si="4"/>
        <v>0</v>
      </c>
      <c r="AF22" s="233"/>
      <c r="AG22" s="175" t="s">
        <v>217</v>
      </c>
      <c r="AH22" s="275"/>
      <c r="AI22" s="139">
        <v>0</v>
      </c>
      <c r="AJ22" s="139">
        <v>0</v>
      </c>
      <c r="AK22" s="139">
        <v>0</v>
      </c>
      <c r="AL22" s="139">
        <v>0</v>
      </c>
      <c r="AM22" s="139">
        <v>0</v>
      </c>
      <c r="AN22" s="139">
        <v>0</v>
      </c>
      <c r="AO22" s="139">
        <v>0</v>
      </c>
      <c r="AP22" s="139">
        <v>0</v>
      </c>
      <c r="AQ22" s="139">
        <v>0</v>
      </c>
      <c r="AR22" s="139">
        <v>0</v>
      </c>
      <c r="AS22" s="139">
        <v>0</v>
      </c>
      <c r="AT22" s="139">
        <v>0</v>
      </c>
      <c r="AU22" s="237">
        <f t="shared" si="5"/>
        <v>0</v>
      </c>
    </row>
    <row r="23" spans="1:47" ht="15.75">
      <c r="A23" s="175" t="s">
        <v>178</v>
      </c>
      <c r="B23" s="274"/>
      <c r="C23" s="177">
        <f>+'PROFIT &amp; LOSS (inc OVERHEADS)'!B20</f>
        <v>0</v>
      </c>
      <c r="D23" s="177">
        <f>+'PROFIT &amp; LOSS (inc OVERHEADS)'!C20</f>
        <v>0</v>
      </c>
      <c r="E23" s="177">
        <f>+'PROFIT &amp; LOSS (inc OVERHEADS)'!D20</f>
        <v>0</v>
      </c>
      <c r="F23" s="177">
        <f>+'PROFIT &amp; LOSS (inc OVERHEADS)'!E20</f>
        <v>0</v>
      </c>
      <c r="G23" s="177">
        <f>+'PROFIT &amp; LOSS (inc OVERHEADS)'!F20</f>
        <v>0</v>
      </c>
      <c r="H23" s="177">
        <f>+'PROFIT &amp; LOSS (inc OVERHEADS)'!G20</f>
        <v>0</v>
      </c>
      <c r="I23" s="177">
        <f>+'PROFIT &amp; LOSS (inc OVERHEADS)'!H20</f>
        <v>0</v>
      </c>
      <c r="J23" s="177">
        <f>+'PROFIT &amp; LOSS (inc OVERHEADS)'!I20</f>
        <v>0</v>
      </c>
      <c r="K23" s="177">
        <f>+'PROFIT &amp; LOSS (inc OVERHEADS)'!J20</f>
        <v>0</v>
      </c>
      <c r="L23" s="177">
        <f>+'PROFIT &amp; LOSS (inc OVERHEADS)'!K20</f>
        <v>0</v>
      </c>
      <c r="M23" s="177">
        <f>+'PROFIT &amp; LOSS (inc OVERHEADS)'!L20</f>
        <v>0</v>
      </c>
      <c r="N23" s="177">
        <f>+'PROFIT &amp; LOSS (inc OVERHEADS)'!M20</f>
        <v>0</v>
      </c>
      <c r="O23" s="237">
        <f t="shared" si="3"/>
        <v>0</v>
      </c>
      <c r="P23" s="233"/>
      <c r="Q23" s="175" t="s">
        <v>178</v>
      </c>
      <c r="R23" s="275"/>
      <c r="S23" s="139">
        <v>0</v>
      </c>
      <c r="T23" s="139">
        <v>0</v>
      </c>
      <c r="U23" s="139">
        <v>0</v>
      </c>
      <c r="V23" s="139">
        <v>0</v>
      </c>
      <c r="W23" s="139">
        <v>0</v>
      </c>
      <c r="X23" s="139">
        <v>0</v>
      </c>
      <c r="Y23" s="139">
        <v>0</v>
      </c>
      <c r="Z23" s="139">
        <v>0</v>
      </c>
      <c r="AA23" s="139">
        <v>0</v>
      </c>
      <c r="AB23" s="139">
        <v>0</v>
      </c>
      <c r="AC23" s="139">
        <v>0</v>
      </c>
      <c r="AD23" s="139">
        <v>0</v>
      </c>
      <c r="AE23" s="237">
        <f t="shared" si="4"/>
        <v>0</v>
      </c>
      <c r="AF23" s="233"/>
      <c r="AG23" s="175" t="s">
        <v>178</v>
      </c>
      <c r="AH23" s="275"/>
      <c r="AI23" s="139">
        <v>0</v>
      </c>
      <c r="AJ23" s="139">
        <v>0</v>
      </c>
      <c r="AK23" s="139">
        <v>0</v>
      </c>
      <c r="AL23" s="139">
        <v>0</v>
      </c>
      <c r="AM23" s="139">
        <v>0</v>
      </c>
      <c r="AN23" s="139">
        <v>0</v>
      </c>
      <c r="AO23" s="139">
        <v>0</v>
      </c>
      <c r="AP23" s="139">
        <v>0</v>
      </c>
      <c r="AQ23" s="139">
        <v>0</v>
      </c>
      <c r="AR23" s="139">
        <v>0</v>
      </c>
      <c r="AS23" s="139">
        <v>0</v>
      </c>
      <c r="AT23" s="139">
        <v>0</v>
      </c>
      <c r="AU23" s="237">
        <f t="shared" si="5"/>
        <v>0</v>
      </c>
    </row>
    <row r="24" spans="1:47" ht="15.75">
      <c r="A24" s="175" t="s">
        <v>179</v>
      </c>
      <c r="B24" s="274"/>
      <c r="C24" s="177">
        <f>+'PROFIT &amp; LOSS (inc OVERHEADS)'!B21</f>
        <v>0</v>
      </c>
      <c r="D24" s="177">
        <f>+'PROFIT &amp; LOSS (inc OVERHEADS)'!C21</f>
        <v>0</v>
      </c>
      <c r="E24" s="177">
        <f>+'PROFIT &amp; LOSS (inc OVERHEADS)'!D21</f>
        <v>0</v>
      </c>
      <c r="F24" s="177">
        <f>+'PROFIT &amp; LOSS (inc OVERHEADS)'!E21</f>
        <v>0</v>
      </c>
      <c r="G24" s="177">
        <f>+'PROFIT &amp; LOSS (inc OVERHEADS)'!F21</f>
        <v>0</v>
      </c>
      <c r="H24" s="177">
        <f>+'PROFIT &amp; LOSS (inc OVERHEADS)'!G21</f>
        <v>0</v>
      </c>
      <c r="I24" s="177">
        <f>+'PROFIT &amp; LOSS (inc OVERHEADS)'!H21</f>
        <v>0</v>
      </c>
      <c r="J24" s="177">
        <f>+'PROFIT &amp; LOSS (inc OVERHEADS)'!I21</f>
        <v>0</v>
      </c>
      <c r="K24" s="177">
        <f>+'PROFIT &amp; LOSS (inc OVERHEADS)'!J21</f>
        <v>0</v>
      </c>
      <c r="L24" s="177">
        <f>+'PROFIT &amp; LOSS (inc OVERHEADS)'!K21</f>
        <v>0</v>
      </c>
      <c r="M24" s="177">
        <f>+'PROFIT &amp; LOSS (inc OVERHEADS)'!L21</f>
        <v>0</v>
      </c>
      <c r="N24" s="177">
        <f>+'PROFIT &amp; LOSS (inc OVERHEADS)'!M21</f>
        <v>0</v>
      </c>
      <c r="O24" s="237">
        <f t="shared" si="3"/>
        <v>0</v>
      </c>
      <c r="P24" s="233"/>
      <c r="Q24" s="175" t="s">
        <v>179</v>
      </c>
      <c r="R24" s="275"/>
      <c r="S24" s="139">
        <v>0</v>
      </c>
      <c r="T24" s="139">
        <v>0</v>
      </c>
      <c r="U24" s="139">
        <v>0</v>
      </c>
      <c r="V24" s="139">
        <v>0</v>
      </c>
      <c r="W24" s="139">
        <v>0</v>
      </c>
      <c r="X24" s="139">
        <v>0</v>
      </c>
      <c r="Y24" s="139">
        <v>0</v>
      </c>
      <c r="Z24" s="139">
        <v>0</v>
      </c>
      <c r="AA24" s="139">
        <v>0</v>
      </c>
      <c r="AB24" s="139">
        <v>0</v>
      </c>
      <c r="AC24" s="139">
        <v>0</v>
      </c>
      <c r="AD24" s="139">
        <v>0</v>
      </c>
      <c r="AE24" s="237">
        <f t="shared" si="4"/>
        <v>0</v>
      </c>
      <c r="AF24" s="233"/>
      <c r="AG24" s="175" t="s">
        <v>179</v>
      </c>
      <c r="AH24" s="275"/>
      <c r="AI24" s="139">
        <v>0</v>
      </c>
      <c r="AJ24" s="139">
        <v>0</v>
      </c>
      <c r="AK24" s="139">
        <v>0</v>
      </c>
      <c r="AL24" s="139">
        <v>0</v>
      </c>
      <c r="AM24" s="139">
        <v>0</v>
      </c>
      <c r="AN24" s="139">
        <v>0</v>
      </c>
      <c r="AO24" s="139">
        <v>0</v>
      </c>
      <c r="AP24" s="139">
        <v>0</v>
      </c>
      <c r="AQ24" s="139">
        <v>0</v>
      </c>
      <c r="AR24" s="139">
        <v>0</v>
      </c>
      <c r="AS24" s="139">
        <v>0</v>
      </c>
      <c r="AT24" s="139">
        <v>0</v>
      </c>
      <c r="AU24" s="237">
        <f t="shared" si="5"/>
        <v>0</v>
      </c>
    </row>
    <row r="25" spans="1:47" ht="15.75">
      <c r="A25" s="175" t="s">
        <v>180</v>
      </c>
      <c r="B25" s="274"/>
      <c r="C25" s="177">
        <f>+'PROFIT &amp; LOSS (inc OVERHEADS)'!B22</f>
        <v>0</v>
      </c>
      <c r="D25" s="177">
        <f>+'PROFIT &amp; LOSS (inc OVERHEADS)'!C22</f>
        <v>0</v>
      </c>
      <c r="E25" s="177">
        <f>+'PROFIT &amp; LOSS (inc OVERHEADS)'!D22</f>
        <v>0</v>
      </c>
      <c r="F25" s="177">
        <f>+'PROFIT &amp; LOSS (inc OVERHEADS)'!E22</f>
        <v>0</v>
      </c>
      <c r="G25" s="177">
        <f>+'PROFIT &amp; LOSS (inc OVERHEADS)'!F22</f>
        <v>0</v>
      </c>
      <c r="H25" s="177">
        <f>+'PROFIT &amp; LOSS (inc OVERHEADS)'!G22</f>
        <v>0</v>
      </c>
      <c r="I25" s="177">
        <f>+'PROFIT &amp; LOSS (inc OVERHEADS)'!H22</f>
        <v>0</v>
      </c>
      <c r="J25" s="177">
        <f>+'PROFIT &amp; LOSS (inc OVERHEADS)'!I22</f>
        <v>0</v>
      </c>
      <c r="K25" s="177">
        <f>+'PROFIT &amp; LOSS (inc OVERHEADS)'!J22</f>
        <v>0</v>
      </c>
      <c r="L25" s="177">
        <f>+'PROFIT &amp; LOSS (inc OVERHEADS)'!K22</f>
        <v>0</v>
      </c>
      <c r="M25" s="177">
        <f>+'PROFIT &amp; LOSS (inc OVERHEADS)'!L22</f>
        <v>0</v>
      </c>
      <c r="N25" s="177">
        <f>+'PROFIT &amp; LOSS (inc OVERHEADS)'!M22</f>
        <v>0</v>
      </c>
      <c r="O25" s="237">
        <f t="shared" si="3"/>
        <v>0</v>
      </c>
      <c r="P25" s="233"/>
      <c r="Q25" s="175" t="s">
        <v>180</v>
      </c>
      <c r="R25" s="275"/>
      <c r="S25" s="139">
        <v>0</v>
      </c>
      <c r="T25" s="139">
        <v>0</v>
      </c>
      <c r="U25" s="139">
        <v>0</v>
      </c>
      <c r="V25" s="139">
        <v>0</v>
      </c>
      <c r="W25" s="139">
        <v>0</v>
      </c>
      <c r="X25" s="139">
        <v>0</v>
      </c>
      <c r="Y25" s="139">
        <v>0</v>
      </c>
      <c r="Z25" s="139">
        <v>0</v>
      </c>
      <c r="AA25" s="139">
        <v>0</v>
      </c>
      <c r="AB25" s="139">
        <v>0</v>
      </c>
      <c r="AC25" s="139">
        <v>0</v>
      </c>
      <c r="AD25" s="139">
        <v>0</v>
      </c>
      <c r="AE25" s="237">
        <f t="shared" si="4"/>
        <v>0</v>
      </c>
      <c r="AF25" s="233"/>
      <c r="AG25" s="175" t="s">
        <v>180</v>
      </c>
      <c r="AH25" s="275"/>
      <c r="AI25" s="139">
        <v>0</v>
      </c>
      <c r="AJ25" s="139">
        <v>0</v>
      </c>
      <c r="AK25" s="139">
        <v>0</v>
      </c>
      <c r="AL25" s="139">
        <v>0</v>
      </c>
      <c r="AM25" s="139">
        <v>0</v>
      </c>
      <c r="AN25" s="139">
        <v>0</v>
      </c>
      <c r="AO25" s="139">
        <v>0</v>
      </c>
      <c r="AP25" s="139">
        <v>0</v>
      </c>
      <c r="AQ25" s="139">
        <v>0</v>
      </c>
      <c r="AR25" s="139">
        <v>0</v>
      </c>
      <c r="AS25" s="139">
        <v>0</v>
      </c>
      <c r="AT25" s="139">
        <v>0</v>
      </c>
      <c r="AU25" s="237">
        <f t="shared" si="5"/>
        <v>0</v>
      </c>
    </row>
    <row r="26" spans="1:47" ht="15.75">
      <c r="A26" s="175" t="s">
        <v>181</v>
      </c>
      <c r="B26" s="274"/>
      <c r="C26" s="177">
        <f>+'PROFIT &amp; LOSS (inc OVERHEADS)'!B23</f>
        <v>0</v>
      </c>
      <c r="D26" s="177">
        <f>+'PROFIT &amp; LOSS (inc OVERHEADS)'!C23</f>
        <v>0</v>
      </c>
      <c r="E26" s="177">
        <f>+'PROFIT &amp; LOSS (inc OVERHEADS)'!D23</f>
        <v>0</v>
      </c>
      <c r="F26" s="177">
        <f>+'PROFIT &amp; LOSS (inc OVERHEADS)'!E23</f>
        <v>0</v>
      </c>
      <c r="G26" s="177">
        <f>+'PROFIT &amp; LOSS (inc OVERHEADS)'!F23</f>
        <v>0</v>
      </c>
      <c r="H26" s="177">
        <f>+'PROFIT &amp; LOSS (inc OVERHEADS)'!G23</f>
        <v>0</v>
      </c>
      <c r="I26" s="177">
        <f>+'PROFIT &amp; LOSS (inc OVERHEADS)'!H23</f>
        <v>0</v>
      </c>
      <c r="J26" s="177">
        <f>+'PROFIT &amp; LOSS (inc OVERHEADS)'!I23</f>
        <v>0</v>
      </c>
      <c r="K26" s="177">
        <f>+'PROFIT &amp; LOSS (inc OVERHEADS)'!J23</f>
        <v>0</v>
      </c>
      <c r="L26" s="177">
        <f>+'PROFIT &amp; LOSS (inc OVERHEADS)'!K23</f>
        <v>0</v>
      </c>
      <c r="M26" s="177">
        <f>+'PROFIT &amp; LOSS (inc OVERHEADS)'!L23</f>
        <v>0</v>
      </c>
      <c r="N26" s="177">
        <f>+'PROFIT &amp; LOSS (inc OVERHEADS)'!M23</f>
        <v>0</v>
      </c>
      <c r="O26" s="237">
        <f t="shared" si="3"/>
        <v>0</v>
      </c>
      <c r="P26" s="233"/>
      <c r="Q26" s="175" t="s">
        <v>181</v>
      </c>
      <c r="R26" s="275"/>
      <c r="S26" s="139">
        <v>0</v>
      </c>
      <c r="T26" s="139">
        <v>0</v>
      </c>
      <c r="U26" s="139">
        <v>0</v>
      </c>
      <c r="V26" s="139">
        <v>0</v>
      </c>
      <c r="W26" s="139">
        <v>0</v>
      </c>
      <c r="X26" s="139">
        <v>0</v>
      </c>
      <c r="Y26" s="139">
        <v>0</v>
      </c>
      <c r="Z26" s="139">
        <v>0</v>
      </c>
      <c r="AA26" s="139">
        <v>0</v>
      </c>
      <c r="AB26" s="139">
        <v>0</v>
      </c>
      <c r="AC26" s="139">
        <v>0</v>
      </c>
      <c r="AD26" s="139">
        <v>0</v>
      </c>
      <c r="AE26" s="237">
        <f t="shared" si="4"/>
        <v>0</v>
      </c>
      <c r="AF26" s="233"/>
      <c r="AG26" s="175" t="s">
        <v>181</v>
      </c>
      <c r="AH26" s="275"/>
      <c r="AI26" s="139">
        <v>0</v>
      </c>
      <c r="AJ26" s="139">
        <v>0</v>
      </c>
      <c r="AK26" s="139">
        <v>0</v>
      </c>
      <c r="AL26" s="139">
        <v>0</v>
      </c>
      <c r="AM26" s="139">
        <v>0</v>
      </c>
      <c r="AN26" s="139">
        <v>0</v>
      </c>
      <c r="AO26" s="139">
        <v>0</v>
      </c>
      <c r="AP26" s="139">
        <v>0</v>
      </c>
      <c r="AQ26" s="139">
        <v>0</v>
      </c>
      <c r="AR26" s="139">
        <v>0</v>
      </c>
      <c r="AS26" s="139">
        <v>0</v>
      </c>
      <c r="AT26" s="139">
        <v>0</v>
      </c>
      <c r="AU26" s="237">
        <f t="shared" si="5"/>
        <v>0</v>
      </c>
    </row>
    <row r="27" spans="1:47" ht="15.75">
      <c r="A27" s="175" t="s">
        <v>182</v>
      </c>
      <c r="B27" s="274"/>
      <c r="C27" s="177">
        <f>+'PROFIT &amp; LOSS (inc OVERHEADS)'!B24</f>
        <v>0</v>
      </c>
      <c r="D27" s="177">
        <f>+'PROFIT &amp; LOSS (inc OVERHEADS)'!C24</f>
        <v>0</v>
      </c>
      <c r="E27" s="177">
        <f>+'PROFIT &amp; LOSS (inc OVERHEADS)'!D24</f>
        <v>0</v>
      </c>
      <c r="F27" s="177">
        <f>+'PROFIT &amp; LOSS (inc OVERHEADS)'!E24</f>
        <v>0</v>
      </c>
      <c r="G27" s="177">
        <f>+'PROFIT &amp; LOSS (inc OVERHEADS)'!F24</f>
        <v>0</v>
      </c>
      <c r="H27" s="177">
        <f>+'PROFIT &amp; LOSS (inc OVERHEADS)'!G24</f>
        <v>0</v>
      </c>
      <c r="I27" s="177">
        <f>+'PROFIT &amp; LOSS (inc OVERHEADS)'!H24</f>
        <v>0</v>
      </c>
      <c r="J27" s="177">
        <f>+'PROFIT &amp; LOSS (inc OVERHEADS)'!I24</f>
        <v>0</v>
      </c>
      <c r="K27" s="177">
        <f>+'PROFIT &amp; LOSS (inc OVERHEADS)'!J24</f>
        <v>0</v>
      </c>
      <c r="L27" s="177">
        <f>+'PROFIT &amp; LOSS (inc OVERHEADS)'!K24</f>
        <v>0</v>
      </c>
      <c r="M27" s="177">
        <f>+'PROFIT &amp; LOSS (inc OVERHEADS)'!L24</f>
        <v>0</v>
      </c>
      <c r="N27" s="177">
        <f>+'PROFIT &amp; LOSS (inc OVERHEADS)'!M24</f>
        <v>0</v>
      </c>
      <c r="O27" s="237">
        <f t="shared" si="3"/>
        <v>0</v>
      </c>
      <c r="P27" s="233"/>
      <c r="Q27" s="175" t="s">
        <v>182</v>
      </c>
      <c r="R27" s="275"/>
      <c r="S27" s="139">
        <v>0</v>
      </c>
      <c r="T27" s="139">
        <v>0</v>
      </c>
      <c r="U27" s="139">
        <v>0</v>
      </c>
      <c r="V27" s="139">
        <v>0</v>
      </c>
      <c r="W27" s="139">
        <v>0</v>
      </c>
      <c r="X27" s="139">
        <v>0</v>
      </c>
      <c r="Y27" s="139">
        <v>0</v>
      </c>
      <c r="Z27" s="139">
        <v>0</v>
      </c>
      <c r="AA27" s="139">
        <v>0</v>
      </c>
      <c r="AB27" s="139">
        <v>0</v>
      </c>
      <c r="AC27" s="139">
        <v>0</v>
      </c>
      <c r="AD27" s="139">
        <v>0</v>
      </c>
      <c r="AE27" s="237">
        <f t="shared" si="4"/>
        <v>0</v>
      </c>
      <c r="AF27" s="233"/>
      <c r="AG27" s="175" t="s">
        <v>182</v>
      </c>
      <c r="AH27" s="275"/>
      <c r="AI27" s="139">
        <v>0</v>
      </c>
      <c r="AJ27" s="139">
        <v>0</v>
      </c>
      <c r="AK27" s="139">
        <v>0</v>
      </c>
      <c r="AL27" s="139">
        <v>0</v>
      </c>
      <c r="AM27" s="139">
        <v>0</v>
      </c>
      <c r="AN27" s="139">
        <v>0</v>
      </c>
      <c r="AO27" s="139">
        <v>0</v>
      </c>
      <c r="AP27" s="139">
        <v>0</v>
      </c>
      <c r="AQ27" s="139">
        <v>0</v>
      </c>
      <c r="AR27" s="139">
        <v>0</v>
      </c>
      <c r="AS27" s="139">
        <v>0</v>
      </c>
      <c r="AT27" s="139">
        <v>0</v>
      </c>
      <c r="AU27" s="237">
        <f t="shared" si="5"/>
        <v>0</v>
      </c>
    </row>
    <row r="28" spans="1:47" ht="15.75">
      <c r="A28" s="175" t="s">
        <v>183</v>
      </c>
      <c r="B28" s="274"/>
      <c r="C28" s="177">
        <f>+'PROFIT &amp; LOSS (inc OVERHEADS)'!B25</f>
        <v>0</v>
      </c>
      <c r="D28" s="177">
        <f>+'PROFIT &amp; LOSS (inc OVERHEADS)'!C25</f>
        <v>0</v>
      </c>
      <c r="E28" s="177">
        <f>+'PROFIT &amp; LOSS (inc OVERHEADS)'!D25</f>
        <v>0</v>
      </c>
      <c r="F28" s="177">
        <f>+'PROFIT &amp; LOSS (inc OVERHEADS)'!E25</f>
        <v>0</v>
      </c>
      <c r="G28" s="177">
        <f>+'PROFIT &amp; LOSS (inc OVERHEADS)'!F25</f>
        <v>0</v>
      </c>
      <c r="H28" s="177">
        <f>+'PROFIT &amp; LOSS (inc OVERHEADS)'!G25</f>
        <v>0</v>
      </c>
      <c r="I28" s="177">
        <f>+'PROFIT &amp; LOSS (inc OVERHEADS)'!H25</f>
        <v>0</v>
      </c>
      <c r="J28" s="177">
        <f>+'PROFIT &amp; LOSS (inc OVERHEADS)'!I25</f>
        <v>0</v>
      </c>
      <c r="K28" s="177">
        <f>+'PROFIT &amp; LOSS (inc OVERHEADS)'!J25</f>
        <v>0</v>
      </c>
      <c r="L28" s="177">
        <f>+'PROFIT &amp; LOSS (inc OVERHEADS)'!K25</f>
        <v>0</v>
      </c>
      <c r="M28" s="177">
        <f>+'PROFIT &amp; LOSS (inc OVERHEADS)'!L25</f>
        <v>0</v>
      </c>
      <c r="N28" s="177">
        <f>+'PROFIT &amp; LOSS (inc OVERHEADS)'!M25</f>
        <v>0</v>
      </c>
      <c r="O28" s="237">
        <f t="shared" si="3"/>
        <v>0</v>
      </c>
      <c r="P28" s="233"/>
      <c r="Q28" s="175" t="s">
        <v>183</v>
      </c>
      <c r="R28" s="275"/>
      <c r="S28" s="139">
        <v>0</v>
      </c>
      <c r="T28" s="139">
        <v>0</v>
      </c>
      <c r="U28" s="139">
        <v>0</v>
      </c>
      <c r="V28" s="139">
        <v>0</v>
      </c>
      <c r="W28" s="139">
        <v>0</v>
      </c>
      <c r="X28" s="139">
        <v>0</v>
      </c>
      <c r="Y28" s="139">
        <v>0</v>
      </c>
      <c r="Z28" s="139">
        <v>0</v>
      </c>
      <c r="AA28" s="139">
        <v>0</v>
      </c>
      <c r="AB28" s="139">
        <v>0</v>
      </c>
      <c r="AC28" s="139">
        <v>0</v>
      </c>
      <c r="AD28" s="139">
        <v>0</v>
      </c>
      <c r="AE28" s="237">
        <f t="shared" si="4"/>
        <v>0</v>
      </c>
      <c r="AF28" s="233"/>
      <c r="AG28" s="175" t="s">
        <v>183</v>
      </c>
      <c r="AH28" s="275"/>
      <c r="AI28" s="139">
        <v>0</v>
      </c>
      <c r="AJ28" s="139">
        <v>0</v>
      </c>
      <c r="AK28" s="139">
        <v>0</v>
      </c>
      <c r="AL28" s="139">
        <v>0</v>
      </c>
      <c r="AM28" s="139">
        <v>0</v>
      </c>
      <c r="AN28" s="139">
        <v>0</v>
      </c>
      <c r="AO28" s="139">
        <v>0</v>
      </c>
      <c r="AP28" s="139">
        <v>0</v>
      </c>
      <c r="AQ28" s="139">
        <v>0</v>
      </c>
      <c r="AR28" s="139">
        <v>0</v>
      </c>
      <c r="AS28" s="139">
        <v>0</v>
      </c>
      <c r="AT28" s="139">
        <v>0</v>
      </c>
      <c r="AU28" s="237">
        <f t="shared" si="5"/>
        <v>0</v>
      </c>
    </row>
    <row r="29" spans="1:47" ht="15.75">
      <c r="A29" s="175" t="s">
        <v>125</v>
      </c>
      <c r="B29" s="274"/>
      <c r="C29" s="177">
        <f>+'PROFIT &amp; LOSS (inc OVERHEADS)'!B26</f>
        <v>0</v>
      </c>
      <c r="D29" s="177">
        <f>+'PROFIT &amp; LOSS (inc OVERHEADS)'!C26</f>
        <v>0</v>
      </c>
      <c r="E29" s="177">
        <f>+'PROFIT &amp; LOSS (inc OVERHEADS)'!D26</f>
        <v>0</v>
      </c>
      <c r="F29" s="177">
        <f>+'PROFIT &amp; LOSS (inc OVERHEADS)'!E26</f>
        <v>0</v>
      </c>
      <c r="G29" s="177">
        <f>+'PROFIT &amp; LOSS (inc OVERHEADS)'!F26</f>
        <v>0</v>
      </c>
      <c r="H29" s="177">
        <f>+'PROFIT &amp; LOSS (inc OVERHEADS)'!G26</f>
        <v>0</v>
      </c>
      <c r="I29" s="177">
        <f>+'PROFIT &amp; LOSS (inc OVERHEADS)'!H26</f>
        <v>0</v>
      </c>
      <c r="J29" s="177">
        <f>+'PROFIT &amp; LOSS (inc OVERHEADS)'!I26</f>
        <v>0</v>
      </c>
      <c r="K29" s="177">
        <f>+'PROFIT &amp; LOSS (inc OVERHEADS)'!J26</f>
        <v>0</v>
      </c>
      <c r="L29" s="177">
        <f>+'PROFIT &amp; LOSS (inc OVERHEADS)'!K26</f>
        <v>0</v>
      </c>
      <c r="M29" s="177">
        <f>+'PROFIT &amp; LOSS (inc OVERHEADS)'!L26</f>
        <v>0</v>
      </c>
      <c r="N29" s="177">
        <f>+'PROFIT &amp; LOSS (inc OVERHEADS)'!M26</f>
        <v>0</v>
      </c>
      <c r="O29" s="237">
        <f t="shared" si="3"/>
        <v>0</v>
      </c>
      <c r="P29" s="233"/>
      <c r="Q29" s="175" t="s">
        <v>125</v>
      </c>
      <c r="R29" s="275"/>
      <c r="S29" s="139">
        <v>0</v>
      </c>
      <c r="T29" s="139">
        <v>0</v>
      </c>
      <c r="U29" s="139">
        <v>0</v>
      </c>
      <c r="V29" s="139">
        <v>0</v>
      </c>
      <c r="W29" s="139">
        <v>0</v>
      </c>
      <c r="X29" s="139">
        <v>0</v>
      </c>
      <c r="Y29" s="139">
        <v>0</v>
      </c>
      <c r="Z29" s="139">
        <v>0</v>
      </c>
      <c r="AA29" s="139">
        <v>0</v>
      </c>
      <c r="AB29" s="139">
        <v>0</v>
      </c>
      <c r="AC29" s="139">
        <v>0</v>
      </c>
      <c r="AD29" s="139">
        <v>0</v>
      </c>
      <c r="AE29" s="237">
        <f t="shared" si="4"/>
        <v>0</v>
      </c>
      <c r="AF29" s="239"/>
      <c r="AG29" s="175" t="s">
        <v>125</v>
      </c>
      <c r="AH29" s="275"/>
      <c r="AI29" s="139">
        <v>0</v>
      </c>
      <c r="AJ29" s="139">
        <v>0</v>
      </c>
      <c r="AK29" s="139">
        <v>0</v>
      </c>
      <c r="AL29" s="139">
        <v>0</v>
      </c>
      <c r="AM29" s="139">
        <v>0</v>
      </c>
      <c r="AN29" s="139">
        <v>0</v>
      </c>
      <c r="AO29" s="139">
        <v>0</v>
      </c>
      <c r="AP29" s="139">
        <v>0</v>
      </c>
      <c r="AQ29" s="139">
        <v>0</v>
      </c>
      <c r="AR29" s="139">
        <v>0</v>
      </c>
      <c r="AS29" s="139">
        <v>0</v>
      </c>
      <c r="AT29" s="139">
        <v>0</v>
      </c>
      <c r="AU29" s="237">
        <f t="shared" si="5"/>
        <v>0</v>
      </c>
    </row>
    <row r="30" spans="1:47" ht="15.75">
      <c r="A30" s="180" t="s">
        <v>185</v>
      </c>
      <c r="B30" s="274"/>
      <c r="C30" s="177">
        <f>'PROFIT &amp; LOSS (inc OVERHEADS)'!B27</f>
        <v>0</v>
      </c>
      <c r="D30" s="177">
        <f>'PROFIT &amp; LOSS (inc OVERHEADS)'!C27</f>
        <v>0</v>
      </c>
      <c r="E30" s="177">
        <f>'PROFIT &amp; LOSS (inc OVERHEADS)'!D27</f>
        <v>0</v>
      </c>
      <c r="F30" s="177">
        <f>'PROFIT &amp; LOSS (inc OVERHEADS)'!E27</f>
        <v>0</v>
      </c>
      <c r="G30" s="177">
        <f>'PROFIT &amp; LOSS (inc OVERHEADS)'!F27</f>
        <v>0</v>
      </c>
      <c r="H30" s="177">
        <f>'PROFIT &amp; LOSS (inc OVERHEADS)'!G27</f>
        <v>0</v>
      </c>
      <c r="I30" s="177">
        <f>'PROFIT &amp; LOSS (inc OVERHEADS)'!H27</f>
        <v>0</v>
      </c>
      <c r="J30" s="177">
        <f>'PROFIT &amp; LOSS (inc OVERHEADS)'!I27</f>
        <v>0</v>
      </c>
      <c r="K30" s="177">
        <f>'PROFIT &amp; LOSS (inc OVERHEADS)'!J27</f>
        <v>0</v>
      </c>
      <c r="L30" s="177">
        <f>'PROFIT &amp; LOSS (inc OVERHEADS)'!K27</f>
        <v>0</v>
      </c>
      <c r="M30" s="177">
        <f>'PROFIT &amp; LOSS (inc OVERHEADS)'!L27</f>
        <v>0</v>
      </c>
      <c r="N30" s="177">
        <f>'PROFIT &amp; LOSS (inc OVERHEADS)'!M27</f>
        <v>0</v>
      </c>
      <c r="O30" s="237">
        <f t="shared" si="3"/>
        <v>0</v>
      </c>
      <c r="P30" s="233"/>
      <c r="Q30" s="180" t="s">
        <v>185</v>
      </c>
      <c r="R30" s="275"/>
      <c r="S30" s="139">
        <v>0</v>
      </c>
      <c r="T30" s="139">
        <v>0</v>
      </c>
      <c r="U30" s="139">
        <v>0</v>
      </c>
      <c r="V30" s="139">
        <v>0</v>
      </c>
      <c r="W30" s="139">
        <v>0</v>
      </c>
      <c r="X30" s="139">
        <v>0</v>
      </c>
      <c r="Y30" s="139">
        <v>0</v>
      </c>
      <c r="Z30" s="139">
        <v>0</v>
      </c>
      <c r="AA30" s="139">
        <v>0</v>
      </c>
      <c r="AB30" s="139">
        <v>0</v>
      </c>
      <c r="AC30" s="139">
        <v>0</v>
      </c>
      <c r="AD30" s="139">
        <v>0</v>
      </c>
      <c r="AE30" s="237">
        <f t="shared" si="4"/>
        <v>0</v>
      </c>
      <c r="AF30" s="233"/>
      <c r="AG30" s="180" t="s">
        <v>185</v>
      </c>
      <c r="AH30" s="275"/>
      <c r="AI30" s="139">
        <v>0</v>
      </c>
      <c r="AJ30" s="139">
        <v>0</v>
      </c>
      <c r="AK30" s="139">
        <v>0</v>
      </c>
      <c r="AL30" s="139">
        <v>0</v>
      </c>
      <c r="AM30" s="139">
        <v>0</v>
      </c>
      <c r="AN30" s="139">
        <v>0</v>
      </c>
      <c r="AO30" s="139">
        <v>0</v>
      </c>
      <c r="AP30" s="139">
        <v>0</v>
      </c>
      <c r="AQ30" s="139">
        <v>0</v>
      </c>
      <c r="AR30" s="139">
        <v>0</v>
      </c>
      <c r="AS30" s="139">
        <v>0</v>
      </c>
      <c r="AT30" s="139">
        <v>0</v>
      </c>
      <c r="AU30" s="237">
        <f t="shared" si="5"/>
        <v>0</v>
      </c>
    </row>
    <row r="31" spans="1:47" ht="15.75">
      <c r="A31" s="180" t="s">
        <v>185</v>
      </c>
      <c r="B31" s="274"/>
      <c r="C31" s="177">
        <f>'PROFIT &amp; LOSS (inc OVERHEADS)'!B28</f>
        <v>0</v>
      </c>
      <c r="D31" s="177">
        <f>'PROFIT &amp; LOSS (inc OVERHEADS)'!C28</f>
        <v>0</v>
      </c>
      <c r="E31" s="177">
        <f>'PROFIT &amp; LOSS (inc OVERHEADS)'!D28</f>
        <v>0</v>
      </c>
      <c r="F31" s="177">
        <f>'PROFIT &amp; LOSS (inc OVERHEADS)'!E28</f>
        <v>0</v>
      </c>
      <c r="G31" s="177">
        <f>'PROFIT &amp; LOSS (inc OVERHEADS)'!F28</f>
        <v>0</v>
      </c>
      <c r="H31" s="177">
        <f>'PROFIT &amp; LOSS (inc OVERHEADS)'!G28</f>
        <v>0</v>
      </c>
      <c r="I31" s="177">
        <f>'PROFIT &amp; LOSS (inc OVERHEADS)'!H28</f>
        <v>0</v>
      </c>
      <c r="J31" s="177">
        <f>'PROFIT &amp; LOSS (inc OVERHEADS)'!I28</f>
        <v>0</v>
      </c>
      <c r="K31" s="177">
        <f>'PROFIT &amp; LOSS (inc OVERHEADS)'!J28</f>
        <v>0</v>
      </c>
      <c r="L31" s="177">
        <f>'PROFIT &amp; LOSS (inc OVERHEADS)'!K28</f>
        <v>0</v>
      </c>
      <c r="M31" s="177">
        <f>'PROFIT &amp; LOSS (inc OVERHEADS)'!L28</f>
        <v>0</v>
      </c>
      <c r="N31" s="177">
        <f>'PROFIT &amp; LOSS (inc OVERHEADS)'!M28</f>
        <v>0</v>
      </c>
      <c r="O31" s="237">
        <f t="shared" si="3"/>
        <v>0</v>
      </c>
      <c r="P31" s="233"/>
      <c r="Q31" s="180" t="s">
        <v>185</v>
      </c>
      <c r="R31" s="275"/>
      <c r="S31" s="139">
        <v>0</v>
      </c>
      <c r="T31" s="139">
        <v>0</v>
      </c>
      <c r="U31" s="139">
        <v>0</v>
      </c>
      <c r="V31" s="139">
        <v>0</v>
      </c>
      <c r="W31" s="139">
        <v>0</v>
      </c>
      <c r="X31" s="139">
        <v>0</v>
      </c>
      <c r="Y31" s="139">
        <v>0</v>
      </c>
      <c r="Z31" s="139">
        <v>0</v>
      </c>
      <c r="AA31" s="139">
        <v>0</v>
      </c>
      <c r="AB31" s="139">
        <v>0</v>
      </c>
      <c r="AC31" s="139">
        <v>0</v>
      </c>
      <c r="AD31" s="139">
        <v>0</v>
      </c>
      <c r="AE31" s="237">
        <f t="shared" si="4"/>
        <v>0</v>
      </c>
      <c r="AF31" s="233"/>
      <c r="AG31" s="180" t="s">
        <v>185</v>
      </c>
      <c r="AH31" s="275"/>
      <c r="AI31" s="139">
        <v>0</v>
      </c>
      <c r="AJ31" s="139">
        <v>0</v>
      </c>
      <c r="AK31" s="139">
        <v>0</v>
      </c>
      <c r="AL31" s="139">
        <v>0</v>
      </c>
      <c r="AM31" s="139">
        <v>0</v>
      </c>
      <c r="AN31" s="139">
        <v>0</v>
      </c>
      <c r="AO31" s="139">
        <v>0</v>
      </c>
      <c r="AP31" s="139">
        <v>0</v>
      </c>
      <c r="AQ31" s="139">
        <v>0</v>
      </c>
      <c r="AR31" s="139">
        <v>0</v>
      </c>
      <c r="AS31" s="139">
        <v>0</v>
      </c>
      <c r="AT31" s="139">
        <v>0</v>
      </c>
      <c r="AU31" s="237">
        <f t="shared" si="5"/>
        <v>0</v>
      </c>
    </row>
    <row r="32" spans="1:47" ht="15.75">
      <c r="A32" s="180" t="s">
        <v>185</v>
      </c>
      <c r="B32" s="274"/>
      <c r="C32" s="177">
        <f>'PROFIT &amp; LOSS (inc OVERHEADS)'!B29</f>
        <v>0</v>
      </c>
      <c r="D32" s="177">
        <f>'PROFIT &amp; LOSS (inc OVERHEADS)'!C29</f>
        <v>0</v>
      </c>
      <c r="E32" s="177">
        <f>'PROFIT &amp; LOSS (inc OVERHEADS)'!D29</f>
        <v>0</v>
      </c>
      <c r="F32" s="177">
        <f>'PROFIT &amp; LOSS (inc OVERHEADS)'!E29</f>
        <v>0</v>
      </c>
      <c r="G32" s="177">
        <f>'PROFIT &amp; LOSS (inc OVERHEADS)'!F29</f>
        <v>0</v>
      </c>
      <c r="H32" s="177">
        <f>'PROFIT &amp; LOSS (inc OVERHEADS)'!G29</f>
        <v>0</v>
      </c>
      <c r="I32" s="177">
        <f>'PROFIT &amp; LOSS (inc OVERHEADS)'!H29</f>
        <v>0</v>
      </c>
      <c r="J32" s="177">
        <f>'PROFIT &amp; LOSS (inc OVERHEADS)'!I29</f>
        <v>0</v>
      </c>
      <c r="K32" s="177">
        <f>'PROFIT &amp; LOSS (inc OVERHEADS)'!J29</f>
        <v>0</v>
      </c>
      <c r="L32" s="177">
        <f>'PROFIT &amp; LOSS (inc OVERHEADS)'!K29</f>
        <v>0</v>
      </c>
      <c r="M32" s="177">
        <f>'PROFIT &amp; LOSS (inc OVERHEADS)'!L29</f>
        <v>0</v>
      </c>
      <c r="N32" s="177">
        <f>'PROFIT &amp; LOSS (inc OVERHEADS)'!M29</f>
        <v>0</v>
      </c>
      <c r="O32" s="237">
        <f t="shared" si="3"/>
        <v>0</v>
      </c>
      <c r="P32" s="233"/>
      <c r="Q32" s="180" t="s">
        <v>185</v>
      </c>
      <c r="R32" s="275"/>
      <c r="S32" s="139">
        <v>0</v>
      </c>
      <c r="T32" s="139">
        <v>0</v>
      </c>
      <c r="U32" s="139">
        <v>0</v>
      </c>
      <c r="V32" s="139">
        <v>0</v>
      </c>
      <c r="W32" s="139">
        <v>0</v>
      </c>
      <c r="X32" s="139">
        <v>0</v>
      </c>
      <c r="Y32" s="139">
        <v>0</v>
      </c>
      <c r="Z32" s="139">
        <v>0</v>
      </c>
      <c r="AA32" s="139">
        <v>0</v>
      </c>
      <c r="AB32" s="139">
        <v>0</v>
      </c>
      <c r="AC32" s="139">
        <v>0</v>
      </c>
      <c r="AD32" s="139">
        <v>0</v>
      </c>
      <c r="AE32" s="237">
        <f t="shared" si="4"/>
        <v>0</v>
      </c>
      <c r="AF32" s="233"/>
      <c r="AG32" s="180" t="s">
        <v>185</v>
      </c>
      <c r="AH32" s="275"/>
      <c r="AI32" s="139">
        <v>0</v>
      </c>
      <c r="AJ32" s="139">
        <v>0</v>
      </c>
      <c r="AK32" s="139">
        <v>0</v>
      </c>
      <c r="AL32" s="139">
        <v>0</v>
      </c>
      <c r="AM32" s="139">
        <v>0</v>
      </c>
      <c r="AN32" s="139">
        <v>0</v>
      </c>
      <c r="AO32" s="139">
        <v>0</v>
      </c>
      <c r="AP32" s="139">
        <v>0</v>
      </c>
      <c r="AQ32" s="139">
        <v>0</v>
      </c>
      <c r="AR32" s="139">
        <v>0</v>
      </c>
      <c r="AS32" s="139">
        <v>0</v>
      </c>
      <c r="AT32" s="139">
        <v>0</v>
      </c>
      <c r="AU32" s="237">
        <f t="shared" si="5"/>
        <v>0</v>
      </c>
    </row>
    <row r="33" spans="1:47" ht="15.75">
      <c r="A33" s="272" t="s">
        <v>218</v>
      </c>
      <c r="B33" s="272"/>
      <c r="C33" s="177">
        <f>IF(-SURVIVAL!C49/12&lt;0,0,-SURVIVAL!C49/12)</f>
        <v>0</v>
      </c>
      <c r="D33" s="177">
        <f>IF(-SURVIVAL!C49/12&lt;0,0,-SURVIVAL!C49/12)</f>
        <v>0</v>
      </c>
      <c r="E33" s="177">
        <f>IF(-SURVIVAL!C49/12&lt;0,0,-SURVIVAL!C49/12)</f>
        <v>0</v>
      </c>
      <c r="F33" s="177">
        <f>IF(-SURVIVAL!C49/12&lt;0,0,-SURVIVAL!C49/12)</f>
        <v>0</v>
      </c>
      <c r="G33" s="177">
        <f>IF(-SURVIVAL!C49/12&lt;0,0,-SURVIVAL!C49/12)</f>
        <v>0</v>
      </c>
      <c r="H33" s="177">
        <f>IF(-SURVIVAL!C49/12&lt;0,0,-SURVIVAL!C49/12)</f>
        <v>0</v>
      </c>
      <c r="I33" s="177">
        <f>IF(-SURVIVAL!C49/12&lt;0,0,-SURVIVAL!C49/12)</f>
        <v>0</v>
      </c>
      <c r="J33" s="177">
        <f>IF(-SURVIVAL!C49/12&lt;0,0,-SURVIVAL!C49/12)</f>
        <v>0</v>
      </c>
      <c r="K33" s="177">
        <f>IF(-SURVIVAL!C49/12&lt;0,0,-SURVIVAL!C49/12)</f>
        <v>0</v>
      </c>
      <c r="L33" s="177">
        <f>IF(-SURVIVAL!C49/12&lt;0,0,-SURVIVAL!C49/12)</f>
        <v>0</v>
      </c>
      <c r="M33" s="177">
        <f>IF(-SURVIVAL!C49/12&lt;0,0,-SURVIVAL!C49/12)</f>
        <v>0</v>
      </c>
      <c r="N33" s="177">
        <f>IF(-SURVIVAL!C49/12&lt;0,0,-SURVIVAL!C49/12)</f>
        <v>0</v>
      </c>
      <c r="O33" s="237">
        <f>SUM(C33:N33)</f>
        <v>0</v>
      </c>
      <c r="P33" s="233"/>
      <c r="Q33" s="272" t="s">
        <v>219</v>
      </c>
      <c r="R33" s="272"/>
      <c r="S33" s="139">
        <v>0</v>
      </c>
      <c r="T33" s="139">
        <v>0</v>
      </c>
      <c r="U33" s="139">
        <v>0</v>
      </c>
      <c r="V33" s="139">
        <v>0</v>
      </c>
      <c r="W33" s="139">
        <v>0</v>
      </c>
      <c r="X33" s="139">
        <v>0</v>
      </c>
      <c r="Y33" s="139">
        <v>0</v>
      </c>
      <c r="Z33" s="139">
        <v>0</v>
      </c>
      <c r="AA33" s="139">
        <v>0</v>
      </c>
      <c r="AB33" s="139">
        <v>0</v>
      </c>
      <c r="AC33" s="139">
        <v>0</v>
      </c>
      <c r="AD33" s="139">
        <v>0</v>
      </c>
      <c r="AE33" s="237">
        <f>SUM(S33:AD33)</f>
        <v>0</v>
      </c>
      <c r="AF33" s="233"/>
      <c r="AG33" s="272" t="s">
        <v>219</v>
      </c>
      <c r="AH33" s="272"/>
      <c r="AI33" s="139">
        <v>0</v>
      </c>
      <c r="AJ33" s="139">
        <v>0</v>
      </c>
      <c r="AK33" s="139">
        <v>0</v>
      </c>
      <c r="AL33" s="139">
        <v>0</v>
      </c>
      <c r="AM33" s="139">
        <v>0</v>
      </c>
      <c r="AN33" s="139">
        <v>0</v>
      </c>
      <c r="AO33" s="139">
        <v>0</v>
      </c>
      <c r="AP33" s="139">
        <v>0</v>
      </c>
      <c r="AQ33" s="139">
        <v>0</v>
      </c>
      <c r="AR33" s="139">
        <v>0</v>
      </c>
      <c r="AS33" s="139">
        <v>0</v>
      </c>
      <c r="AT33" s="139">
        <v>0</v>
      </c>
      <c r="AU33" s="237">
        <f>SUM(AI33:AT33)</f>
        <v>0</v>
      </c>
    </row>
    <row r="34" spans="1:47" ht="15.75">
      <c r="A34" s="164" t="s">
        <v>220</v>
      </c>
      <c r="B34" s="240">
        <f>'START UP COSTS'!C51</f>
        <v>0</v>
      </c>
      <c r="C34" s="241"/>
      <c r="D34" s="241"/>
      <c r="E34" s="241"/>
      <c r="F34" s="241"/>
      <c r="G34" s="241"/>
      <c r="H34" s="241"/>
      <c r="I34" s="241"/>
      <c r="J34" s="241"/>
      <c r="K34" s="241"/>
      <c r="L34" s="241"/>
      <c r="M34" s="241"/>
      <c r="N34" s="241"/>
      <c r="O34" s="237">
        <f>B34</f>
        <v>0</v>
      </c>
      <c r="P34" s="49"/>
      <c r="Q34" s="164"/>
      <c r="R34" s="240"/>
      <c r="S34" s="241"/>
      <c r="T34" s="241"/>
      <c r="U34" s="241"/>
      <c r="V34" s="241"/>
      <c r="W34" s="241"/>
      <c r="X34" s="241"/>
      <c r="Y34" s="241"/>
      <c r="Z34" s="241"/>
      <c r="AA34" s="241"/>
      <c r="AB34" s="241"/>
      <c r="AC34" s="241"/>
      <c r="AD34" s="241"/>
      <c r="AE34" s="237">
        <f>P34</f>
        <v>0</v>
      </c>
      <c r="AF34" s="49"/>
      <c r="AG34" s="164"/>
      <c r="AH34" s="240"/>
      <c r="AI34" s="241"/>
      <c r="AJ34" s="241"/>
      <c r="AK34" s="241"/>
      <c r="AL34" s="241"/>
      <c r="AM34" s="241"/>
      <c r="AN34" s="241"/>
      <c r="AO34" s="241"/>
      <c r="AP34" s="241"/>
      <c r="AQ34" s="241"/>
      <c r="AR34" s="241"/>
      <c r="AS34" s="241"/>
      <c r="AT34" s="241"/>
      <c r="AU34" s="237">
        <f>AF34</f>
        <v>0</v>
      </c>
    </row>
    <row r="35" spans="1:47" ht="15.75">
      <c r="A35" s="242" t="s">
        <v>221</v>
      </c>
      <c r="B35" s="243">
        <f>SUM(B14:B34)</f>
        <v>0</v>
      </c>
      <c r="C35" s="244">
        <f aca="true" t="shared" si="6" ref="C35:N35">SUM(C10:C33)</f>
        <v>0</v>
      </c>
      <c r="D35" s="244">
        <f t="shared" si="6"/>
        <v>0</v>
      </c>
      <c r="E35" s="244">
        <f t="shared" si="6"/>
        <v>0</v>
      </c>
      <c r="F35" s="244">
        <f t="shared" si="6"/>
        <v>0</v>
      </c>
      <c r="G35" s="244">
        <f t="shared" si="6"/>
        <v>0</v>
      </c>
      <c r="H35" s="244">
        <f t="shared" si="6"/>
        <v>0</v>
      </c>
      <c r="I35" s="244">
        <f t="shared" si="6"/>
        <v>0</v>
      </c>
      <c r="J35" s="244">
        <f t="shared" si="6"/>
        <v>0</v>
      </c>
      <c r="K35" s="244">
        <f t="shared" si="6"/>
        <v>0</v>
      </c>
      <c r="L35" s="244">
        <f t="shared" si="6"/>
        <v>0</v>
      </c>
      <c r="M35" s="244">
        <f t="shared" si="6"/>
        <v>0</v>
      </c>
      <c r="N35" s="244">
        <f t="shared" si="6"/>
        <v>0</v>
      </c>
      <c r="O35" s="243">
        <f t="shared" si="3"/>
        <v>0</v>
      </c>
      <c r="P35" s="49"/>
      <c r="Q35" s="242" t="s">
        <v>221</v>
      </c>
      <c r="R35" s="243"/>
      <c r="S35" s="244">
        <f aca="true" t="shared" si="7" ref="S35:AD35">SUM(S10:S33)</f>
        <v>0</v>
      </c>
      <c r="T35" s="244">
        <f t="shared" si="7"/>
        <v>0</v>
      </c>
      <c r="U35" s="244">
        <f t="shared" si="7"/>
        <v>0</v>
      </c>
      <c r="V35" s="244">
        <f t="shared" si="7"/>
        <v>0</v>
      </c>
      <c r="W35" s="244">
        <f t="shared" si="7"/>
        <v>0</v>
      </c>
      <c r="X35" s="244">
        <f t="shared" si="7"/>
        <v>0</v>
      </c>
      <c r="Y35" s="244">
        <f t="shared" si="7"/>
        <v>0</v>
      </c>
      <c r="Z35" s="244">
        <f t="shared" si="7"/>
        <v>0</v>
      </c>
      <c r="AA35" s="244">
        <f t="shared" si="7"/>
        <v>0</v>
      </c>
      <c r="AB35" s="244">
        <f t="shared" si="7"/>
        <v>0</v>
      </c>
      <c r="AC35" s="244">
        <f t="shared" si="7"/>
        <v>0</v>
      </c>
      <c r="AD35" s="244">
        <f t="shared" si="7"/>
        <v>0</v>
      </c>
      <c r="AE35" s="243">
        <f>SUM(P35:AD35)</f>
        <v>0</v>
      </c>
      <c r="AF35" s="49"/>
      <c r="AG35" s="242" t="s">
        <v>221</v>
      </c>
      <c r="AH35" s="243"/>
      <c r="AI35" s="244">
        <f aca="true" t="shared" si="8" ref="AI35:AT35">SUM(AI10:AI33)</f>
        <v>0</v>
      </c>
      <c r="AJ35" s="244">
        <f t="shared" si="8"/>
        <v>0</v>
      </c>
      <c r="AK35" s="244">
        <f t="shared" si="8"/>
        <v>0</v>
      </c>
      <c r="AL35" s="244">
        <f t="shared" si="8"/>
        <v>0</v>
      </c>
      <c r="AM35" s="244">
        <f t="shared" si="8"/>
        <v>0</v>
      </c>
      <c r="AN35" s="244">
        <f t="shared" si="8"/>
        <v>0</v>
      </c>
      <c r="AO35" s="244">
        <f t="shared" si="8"/>
        <v>0</v>
      </c>
      <c r="AP35" s="244">
        <f t="shared" si="8"/>
        <v>0</v>
      </c>
      <c r="AQ35" s="244">
        <f t="shared" si="8"/>
        <v>0</v>
      </c>
      <c r="AR35" s="244">
        <f t="shared" si="8"/>
        <v>0</v>
      </c>
      <c r="AS35" s="244">
        <f t="shared" si="8"/>
        <v>0</v>
      </c>
      <c r="AT35" s="244">
        <f t="shared" si="8"/>
        <v>0</v>
      </c>
      <c r="AU35" s="243">
        <f>SUM(AF35:AT35)</f>
        <v>0</v>
      </c>
    </row>
    <row r="36" spans="1:47" ht="15.75">
      <c r="A36" s="164"/>
      <c r="B36" s="245"/>
      <c r="C36" s="245"/>
      <c r="D36" s="245"/>
      <c r="E36" s="245"/>
      <c r="F36" s="245"/>
      <c r="G36" s="245"/>
      <c r="H36" s="245"/>
      <c r="I36" s="245"/>
      <c r="J36" s="245"/>
      <c r="K36" s="245"/>
      <c r="L36" s="245"/>
      <c r="M36" s="245"/>
      <c r="N36" s="245"/>
      <c r="O36" s="246"/>
      <c r="P36" s="49"/>
      <c r="Q36" s="164"/>
      <c r="R36" s="245"/>
      <c r="S36" s="245"/>
      <c r="T36" s="245"/>
      <c r="U36" s="245"/>
      <c r="V36" s="245"/>
      <c r="W36" s="245"/>
      <c r="X36" s="245"/>
      <c r="Y36" s="245"/>
      <c r="Z36" s="245"/>
      <c r="AA36" s="245"/>
      <c r="AB36" s="245"/>
      <c r="AC36" s="245"/>
      <c r="AD36" s="245"/>
      <c r="AE36" s="246"/>
      <c r="AF36" s="49"/>
      <c r="AG36" s="164"/>
      <c r="AH36" s="245"/>
      <c r="AI36" s="245"/>
      <c r="AJ36" s="245"/>
      <c r="AK36" s="245"/>
      <c r="AL36" s="245"/>
      <c r="AM36" s="245"/>
      <c r="AN36" s="245"/>
      <c r="AO36" s="245"/>
      <c r="AP36" s="245"/>
      <c r="AQ36" s="245"/>
      <c r="AR36" s="245"/>
      <c r="AS36" s="245"/>
      <c r="AT36" s="245"/>
      <c r="AU36" s="246"/>
    </row>
    <row r="37" spans="1:47" ht="15.75">
      <c r="A37" s="247" t="s">
        <v>222</v>
      </c>
      <c r="B37" s="156">
        <f>SUM(B12-B35)</f>
        <v>0</v>
      </c>
      <c r="C37" s="156">
        <f aca="true" t="shared" si="9" ref="C37:O37">SUM(C9-C35)</f>
        <v>0</v>
      </c>
      <c r="D37" s="156">
        <f t="shared" si="9"/>
        <v>0</v>
      </c>
      <c r="E37" s="156">
        <f t="shared" si="9"/>
        <v>0</v>
      </c>
      <c r="F37" s="156">
        <f t="shared" si="9"/>
        <v>0</v>
      </c>
      <c r="G37" s="156">
        <f t="shared" si="9"/>
        <v>0</v>
      </c>
      <c r="H37" s="156">
        <f t="shared" si="9"/>
        <v>0</v>
      </c>
      <c r="I37" s="156">
        <f t="shared" si="9"/>
        <v>0</v>
      </c>
      <c r="J37" s="156">
        <f t="shared" si="9"/>
        <v>0</v>
      </c>
      <c r="K37" s="156">
        <f t="shared" si="9"/>
        <v>0</v>
      </c>
      <c r="L37" s="156">
        <f t="shared" si="9"/>
        <v>0</v>
      </c>
      <c r="M37" s="156">
        <f t="shared" si="9"/>
        <v>0</v>
      </c>
      <c r="N37" s="156">
        <f t="shared" si="9"/>
        <v>0</v>
      </c>
      <c r="O37" s="231">
        <f t="shared" si="9"/>
        <v>0</v>
      </c>
      <c r="P37" s="49"/>
      <c r="Q37" s="247" t="s">
        <v>222</v>
      </c>
      <c r="R37" s="156">
        <f>O37</f>
        <v>0</v>
      </c>
      <c r="S37" s="156">
        <f aca="true" t="shared" si="10" ref="S37:AE37">SUM(S9-S35)</f>
        <v>0</v>
      </c>
      <c r="T37" s="156">
        <f t="shared" si="10"/>
        <v>0</v>
      </c>
      <c r="U37" s="156">
        <f t="shared" si="10"/>
        <v>0</v>
      </c>
      <c r="V37" s="156">
        <f t="shared" si="10"/>
        <v>0</v>
      </c>
      <c r="W37" s="156">
        <f t="shared" si="10"/>
        <v>0</v>
      </c>
      <c r="X37" s="156">
        <f t="shared" si="10"/>
        <v>0</v>
      </c>
      <c r="Y37" s="156">
        <f t="shared" si="10"/>
        <v>0</v>
      </c>
      <c r="Z37" s="156">
        <f t="shared" si="10"/>
        <v>0</v>
      </c>
      <c r="AA37" s="156">
        <f t="shared" si="10"/>
        <v>0</v>
      </c>
      <c r="AB37" s="156">
        <f t="shared" si="10"/>
        <v>0</v>
      </c>
      <c r="AC37" s="156">
        <f t="shared" si="10"/>
        <v>0</v>
      </c>
      <c r="AD37" s="156">
        <f t="shared" si="10"/>
        <v>0</v>
      </c>
      <c r="AE37" s="231">
        <f t="shared" si="10"/>
        <v>0</v>
      </c>
      <c r="AF37" s="49"/>
      <c r="AG37" s="247" t="s">
        <v>222</v>
      </c>
      <c r="AH37" s="156">
        <f>AE37</f>
        <v>0</v>
      </c>
      <c r="AI37" s="156">
        <f aca="true" t="shared" si="11" ref="AI37:AU37">SUM(AI9-AI35)</f>
        <v>0</v>
      </c>
      <c r="AJ37" s="156">
        <f t="shared" si="11"/>
        <v>0</v>
      </c>
      <c r="AK37" s="156">
        <f t="shared" si="11"/>
        <v>0</v>
      </c>
      <c r="AL37" s="156">
        <f t="shared" si="11"/>
        <v>0</v>
      </c>
      <c r="AM37" s="156">
        <f t="shared" si="11"/>
        <v>0</v>
      </c>
      <c r="AN37" s="156">
        <f t="shared" si="11"/>
        <v>0</v>
      </c>
      <c r="AO37" s="156">
        <f t="shared" si="11"/>
        <v>0</v>
      </c>
      <c r="AP37" s="156">
        <f t="shared" si="11"/>
        <v>0</v>
      </c>
      <c r="AQ37" s="156">
        <f t="shared" si="11"/>
        <v>0</v>
      </c>
      <c r="AR37" s="156">
        <f t="shared" si="11"/>
        <v>0</v>
      </c>
      <c r="AS37" s="156">
        <f t="shared" si="11"/>
        <v>0</v>
      </c>
      <c r="AT37" s="156">
        <f t="shared" si="11"/>
        <v>0</v>
      </c>
      <c r="AU37" s="231">
        <f t="shared" si="11"/>
        <v>0</v>
      </c>
    </row>
    <row r="38" spans="1:47" ht="15.75">
      <c r="A38" s="164"/>
      <c r="B38" s="245"/>
      <c r="C38" s="245"/>
      <c r="D38" s="245"/>
      <c r="E38" s="245"/>
      <c r="F38" s="245"/>
      <c r="G38" s="245"/>
      <c r="H38" s="245"/>
      <c r="I38" s="245"/>
      <c r="J38" s="245"/>
      <c r="K38" s="245"/>
      <c r="L38" s="245"/>
      <c r="M38" s="245"/>
      <c r="N38" s="245"/>
      <c r="O38" s="246"/>
      <c r="P38" s="49"/>
      <c r="Q38" s="164"/>
      <c r="R38" s="245"/>
      <c r="S38" s="245"/>
      <c r="T38" s="245"/>
      <c r="U38" s="245"/>
      <c r="V38" s="245"/>
      <c r="W38" s="245"/>
      <c r="X38" s="245"/>
      <c r="Y38" s="245"/>
      <c r="Z38" s="245"/>
      <c r="AA38" s="245"/>
      <c r="AB38" s="245"/>
      <c r="AC38" s="245"/>
      <c r="AD38" s="245"/>
      <c r="AE38" s="246"/>
      <c r="AF38" s="49"/>
      <c r="AG38" s="164"/>
      <c r="AH38" s="245"/>
      <c r="AI38" s="245"/>
      <c r="AJ38" s="245"/>
      <c r="AK38" s="245"/>
      <c r="AL38" s="245"/>
      <c r="AM38" s="245"/>
      <c r="AN38" s="245"/>
      <c r="AO38" s="245"/>
      <c r="AP38" s="245"/>
      <c r="AQ38" s="245"/>
      <c r="AR38" s="245"/>
      <c r="AS38" s="245"/>
      <c r="AT38" s="245"/>
      <c r="AU38" s="246"/>
    </row>
    <row r="39" spans="1:47" ht="15.75">
      <c r="A39" s="247" t="s">
        <v>223</v>
      </c>
      <c r="B39" s="156">
        <f>+B37</f>
        <v>0</v>
      </c>
      <c r="C39" s="156">
        <f aca="true" t="shared" si="12" ref="C39:O39">B40</f>
        <v>0</v>
      </c>
      <c r="D39" s="156">
        <f t="shared" si="12"/>
        <v>0</v>
      </c>
      <c r="E39" s="156">
        <f t="shared" si="12"/>
        <v>0</v>
      </c>
      <c r="F39" s="156">
        <f t="shared" si="12"/>
        <v>0</v>
      </c>
      <c r="G39" s="156">
        <f t="shared" si="12"/>
        <v>0</v>
      </c>
      <c r="H39" s="156">
        <f t="shared" si="12"/>
        <v>0</v>
      </c>
      <c r="I39" s="156">
        <f t="shared" si="12"/>
        <v>0</v>
      </c>
      <c r="J39" s="156">
        <f t="shared" si="12"/>
        <v>0</v>
      </c>
      <c r="K39" s="156">
        <f t="shared" si="12"/>
        <v>0</v>
      </c>
      <c r="L39" s="156">
        <f t="shared" si="12"/>
        <v>0</v>
      </c>
      <c r="M39" s="156">
        <f t="shared" si="12"/>
        <v>0</v>
      </c>
      <c r="N39" s="156">
        <f t="shared" si="12"/>
        <v>0</v>
      </c>
      <c r="O39" s="231">
        <f t="shared" si="12"/>
        <v>0</v>
      </c>
      <c r="P39" s="49"/>
      <c r="Q39" s="247" t="s">
        <v>223</v>
      </c>
      <c r="R39" s="156">
        <f>O39</f>
        <v>0</v>
      </c>
      <c r="S39" s="156">
        <f aca="true" t="shared" si="13" ref="S39:AE39">R40</f>
        <v>0</v>
      </c>
      <c r="T39" s="156">
        <f t="shared" si="13"/>
        <v>0</v>
      </c>
      <c r="U39" s="156">
        <f t="shared" si="13"/>
        <v>0</v>
      </c>
      <c r="V39" s="156">
        <f t="shared" si="13"/>
        <v>0</v>
      </c>
      <c r="W39" s="156">
        <f t="shared" si="13"/>
        <v>0</v>
      </c>
      <c r="X39" s="156">
        <f t="shared" si="13"/>
        <v>0</v>
      </c>
      <c r="Y39" s="156">
        <f t="shared" si="13"/>
        <v>0</v>
      </c>
      <c r="Z39" s="156">
        <f t="shared" si="13"/>
        <v>0</v>
      </c>
      <c r="AA39" s="156">
        <f t="shared" si="13"/>
        <v>0</v>
      </c>
      <c r="AB39" s="156">
        <f t="shared" si="13"/>
        <v>0</v>
      </c>
      <c r="AC39" s="156">
        <f t="shared" si="13"/>
        <v>0</v>
      </c>
      <c r="AD39" s="156">
        <f t="shared" si="13"/>
        <v>0</v>
      </c>
      <c r="AE39" s="231">
        <f t="shared" si="13"/>
        <v>0</v>
      </c>
      <c r="AF39" s="49"/>
      <c r="AG39" s="247" t="s">
        <v>223</v>
      </c>
      <c r="AH39" s="156">
        <f>AE39</f>
        <v>0</v>
      </c>
      <c r="AI39" s="156">
        <f aca="true" t="shared" si="14" ref="AI39:AU39">AH40</f>
        <v>0</v>
      </c>
      <c r="AJ39" s="156">
        <f t="shared" si="14"/>
        <v>0</v>
      </c>
      <c r="AK39" s="156">
        <f t="shared" si="14"/>
        <v>0</v>
      </c>
      <c r="AL39" s="156">
        <f t="shared" si="14"/>
        <v>0</v>
      </c>
      <c r="AM39" s="156">
        <f t="shared" si="14"/>
        <v>0</v>
      </c>
      <c r="AN39" s="156">
        <f t="shared" si="14"/>
        <v>0</v>
      </c>
      <c r="AO39" s="156">
        <f t="shared" si="14"/>
        <v>0</v>
      </c>
      <c r="AP39" s="156">
        <f t="shared" si="14"/>
        <v>0</v>
      </c>
      <c r="AQ39" s="156">
        <f t="shared" si="14"/>
        <v>0</v>
      </c>
      <c r="AR39" s="156">
        <f t="shared" si="14"/>
        <v>0</v>
      </c>
      <c r="AS39" s="156">
        <f t="shared" si="14"/>
        <v>0</v>
      </c>
      <c r="AT39" s="156">
        <f t="shared" si="14"/>
        <v>0</v>
      </c>
      <c r="AU39" s="231">
        <f t="shared" si="14"/>
        <v>0</v>
      </c>
    </row>
    <row r="40" spans="1:47" ht="15.75">
      <c r="A40" s="247" t="s">
        <v>224</v>
      </c>
      <c r="B40" s="248">
        <f>+B39</f>
        <v>0</v>
      </c>
      <c r="C40" s="248">
        <f>SUM(C37+B39)</f>
        <v>0</v>
      </c>
      <c r="D40" s="248">
        <f aca="true" t="shared" si="15" ref="D40:N40">SUM(D37+D39)</f>
        <v>0</v>
      </c>
      <c r="E40" s="248">
        <f t="shared" si="15"/>
        <v>0</v>
      </c>
      <c r="F40" s="248">
        <f t="shared" si="15"/>
        <v>0</v>
      </c>
      <c r="G40" s="248">
        <f t="shared" si="15"/>
        <v>0</v>
      </c>
      <c r="H40" s="248">
        <f t="shared" si="15"/>
        <v>0</v>
      </c>
      <c r="I40" s="248">
        <f t="shared" si="15"/>
        <v>0</v>
      </c>
      <c r="J40" s="248">
        <f t="shared" si="15"/>
        <v>0</v>
      </c>
      <c r="K40" s="248">
        <f t="shared" si="15"/>
        <v>0</v>
      </c>
      <c r="L40" s="248">
        <f t="shared" si="15"/>
        <v>0</v>
      </c>
      <c r="M40" s="248">
        <f t="shared" si="15"/>
        <v>0</v>
      </c>
      <c r="N40" s="248">
        <f t="shared" si="15"/>
        <v>0</v>
      </c>
      <c r="O40" s="249"/>
      <c r="P40" s="49"/>
      <c r="Q40" s="247" t="s">
        <v>224</v>
      </c>
      <c r="R40" s="156">
        <f>+R39</f>
        <v>0</v>
      </c>
      <c r="S40" s="156">
        <f>SUM(S37+S39)</f>
        <v>0</v>
      </c>
      <c r="T40" s="156">
        <f aca="true" t="shared" si="16" ref="T40:AD40">SUM(T37+T39)</f>
        <v>0</v>
      </c>
      <c r="U40" s="156">
        <f t="shared" si="16"/>
        <v>0</v>
      </c>
      <c r="V40" s="156">
        <f t="shared" si="16"/>
        <v>0</v>
      </c>
      <c r="W40" s="156">
        <f t="shared" si="16"/>
        <v>0</v>
      </c>
      <c r="X40" s="156">
        <f t="shared" si="16"/>
        <v>0</v>
      </c>
      <c r="Y40" s="156">
        <f t="shared" si="16"/>
        <v>0</v>
      </c>
      <c r="Z40" s="156">
        <f t="shared" si="16"/>
        <v>0</v>
      </c>
      <c r="AA40" s="156">
        <f t="shared" si="16"/>
        <v>0</v>
      </c>
      <c r="AB40" s="156">
        <f t="shared" si="16"/>
        <v>0</v>
      </c>
      <c r="AC40" s="156">
        <f t="shared" si="16"/>
        <v>0</v>
      </c>
      <c r="AD40" s="156">
        <f t="shared" si="16"/>
        <v>0</v>
      </c>
      <c r="AE40" s="231"/>
      <c r="AF40" s="49"/>
      <c r="AG40" s="247" t="s">
        <v>224</v>
      </c>
      <c r="AH40" s="156">
        <f>AH39</f>
        <v>0</v>
      </c>
      <c r="AI40" s="156">
        <f>SUM(AI37+AF39)</f>
        <v>0</v>
      </c>
      <c r="AJ40" s="156">
        <f aca="true" t="shared" si="17" ref="AJ40:AT40">SUM(AJ37+AJ39)</f>
        <v>0</v>
      </c>
      <c r="AK40" s="156">
        <f t="shared" si="17"/>
        <v>0</v>
      </c>
      <c r="AL40" s="156">
        <f t="shared" si="17"/>
        <v>0</v>
      </c>
      <c r="AM40" s="156">
        <f t="shared" si="17"/>
        <v>0</v>
      </c>
      <c r="AN40" s="156">
        <f t="shared" si="17"/>
        <v>0</v>
      </c>
      <c r="AO40" s="156">
        <f t="shared" si="17"/>
        <v>0</v>
      </c>
      <c r="AP40" s="156">
        <f t="shared" si="17"/>
        <v>0</v>
      </c>
      <c r="AQ40" s="156">
        <f t="shared" si="17"/>
        <v>0</v>
      </c>
      <c r="AR40" s="156">
        <f t="shared" si="17"/>
        <v>0</v>
      </c>
      <c r="AS40" s="156">
        <f t="shared" si="17"/>
        <v>0</v>
      </c>
      <c r="AT40" s="156">
        <f t="shared" si="17"/>
        <v>0</v>
      </c>
      <c r="AU40" s="231"/>
    </row>
    <row r="41" spans="1:47" ht="15.75">
      <c r="A41" s="49"/>
      <c r="B41" s="250" t="s">
        <v>60</v>
      </c>
      <c r="C41" s="273"/>
      <c r="D41" s="273"/>
      <c r="E41" s="273"/>
      <c r="F41" s="273"/>
      <c r="G41" s="273"/>
      <c r="H41" s="273"/>
      <c r="I41" s="273"/>
      <c r="J41" s="273"/>
      <c r="K41" s="273"/>
      <c r="L41" s="273"/>
      <c r="M41" s="273"/>
      <c r="N41" s="273"/>
      <c r="O41" s="273"/>
      <c r="P41" s="49"/>
      <c r="Q41" s="49"/>
      <c r="R41" s="250" t="s">
        <v>60</v>
      </c>
      <c r="S41" s="273"/>
      <c r="T41" s="273"/>
      <c r="U41" s="273"/>
      <c r="V41" s="273"/>
      <c r="W41" s="273"/>
      <c r="X41" s="273"/>
      <c r="Y41" s="273"/>
      <c r="Z41" s="273"/>
      <c r="AA41" s="273"/>
      <c r="AB41" s="273"/>
      <c r="AC41" s="273"/>
      <c r="AD41" s="273"/>
      <c r="AE41" s="273"/>
      <c r="AF41" s="49"/>
      <c r="AG41" s="49"/>
      <c r="AH41" s="250" t="s">
        <v>60</v>
      </c>
      <c r="AI41" s="273"/>
      <c r="AJ41" s="273"/>
      <c r="AK41" s="273"/>
      <c r="AL41" s="273"/>
      <c r="AM41" s="273"/>
      <c r="AN41" s="273"/>
      <c r="AO41" s="273"/>
      <c r="AP41" s="273"/>
      <c r="AQ41" s="273"/>
      <c r="AR41" s="273"/>
      <c r="AS41" s="273"/>
      <c r="AT41" s="273"/>
      <c r="AU41" s="273"/>
    </row>
    <row r="42" spans="1:47" ht="15.75">
      <c r="A42" s="49"/>
      <c r="B42" s="49"/>
      <c r="C42" s="273"/>
      <c r="D42" s="273"/>
      <c r="E42" s="273"/>
      <c r="F42" s="273"/>
      <c r="G42" s="273"/>
      <c r="H42" s="273"/>
      <c r="I42" s="273"/>
      <c r="J42" s="273"/>
      <c r="K42" s="273"/>
      <c r="L42" s="273"/>
      <c r="M42" s="273"/>
      <c r="N42" s="273"/>
      <c r="O42" s="273"/>
      <c r="P42" s="49"/>
      <c r="Q42" s="49"/>
      <c r="R42" s="49"/>
      <c r="S42" s="273"/>
      <c r="T42" s="273"/>
      <c r="U42" s="273"/>
      <c r="V42" s="273"/>
      <c r="W42" s="273"/>
      <c r="X42" s="273"/>
      <c r="Y42" s="273"/>
      <c r="Z42" s="273"/>
      <c r="AA42" s="273"/>
      <c r="AB42" s="273"/>
      <c r="AC42" s="273"/>
      <c r="AD42" s="273"/>
      <c r="AE42" s="273"/>
      <c r="AF42" s="49"/>
      <c r="AG42" s="49"/>
      <c r="AH42" s="49"/>
      <c r="AI42" s="273"/>
      <c r="AJ42" s="273"/>
      <c r="AK42" s="273"/>
      <c r="AL42" s="273"/>
      <c r="AM42" s="273"/>
      <c r="AN42" s="273"/>
      <c r="AO42" s="273"/>
      <c r="AP42" s="273"/>
      <c r="AQ42" s="273"/>
      <c r="AR42" s="273"/>
      <c r="AS42" s="273"/>
      <c r="AT42" s="273"/>
      <c r="AU42" s="273"/>
    </row>
    <row r="43" spans="1:34" ht="15.75">
      <c r="A43" s="46" t="s">
        <v>225</v>
      </c>
      <c r="B43" s="49"/>
      <c r="C43" s="49"/>
      <c r="D43" s="49"/>
      <c r="E43" s="49"/>
      <c r="F43" s="49"/>
      <c r="G43" s="49"/>
      <c r="H43" s="49"/>
      <c r="I43" s="49"/>
      <c r="J43" s="49"/>
      <c r="K43" s="49"/>
      <c r="L43" s="49"/>
      <c r="M43" s="49"/>
      <c r="N43" s="49"/>
      <c r="O43" s="49"/>
      <c r="P43" s="49"/>
      <c r="Q43" s="49"/>
      <c r="R43" s="49"/>
      <c r="S43" s="49"/>
      <c r="T43" s="49"/>
      <c r="U43" s="49"/>
      <c r="AF43" s="49"/>
      <c r="AG43" s="49"/>
      <c r="AH43" s="49"/>
    </row>
    <row r="44" spans="1:34" ht="15.75">
      <c r="A44" s="47" t="s">
        <v>226</v>
      </c>
      <c r="B44" s="49"/>
      <c r="C44" s="49"/>
      <c r="D44" s="49"/>
      <c r="E44" s="49"/>
      <c r="F44" s="49"/>
      <c r="G44" s="49"/>
      <c r="H44" s="49"/>
      <c r="I44" s="49"/>
      <c r="J44" s="49"/>
      <c r="K44" s="49"/>
      <c r="L44" s="49"/>
      <c r="M44" s="49"/>
      <c r="N44" s="49"/>
      <c r="O44" s="49"/>
      <c r="P44" s="49"/>
      <c r="Q44" s="49"/>
      <c r="R44" s="49"/>
      <c r="S44" s="49"/>
      <c r="T44" s="49"/>
      <c r="U44" s="49"/>
      <c r="AF44" s="49"/>
      <c r="AG44" s="49"/>
      <c r="AH44" s="49"/>
    </row>
    <row r="45" spans="1:34" ht="15.75">
      <c r="A45" s="48" t="s">
        <v>227</v>
      </c>
      <c r="B45" s="49"/>
      <c r="C45" s="49"/>
      <c r="D45" s="49"/>
      <c r="E45" s="49"/>
      <c r="F45" s="49"/>
      <c r="G45" s="49"/>
      <c r="H45" s="49"/>
      <c r="I45" s="49"/>
      <c r="J45" s="49"/>
      <c r="K45" s="49"/>
      <c r="L45" s="49"/>
      <c r="M45" s="49"/>
      <c r="N45" s="49"/>
      <c r="O45" s="49"/>
      <c r="P45" s="49"/>
      <c r="Q45" s="49"/>
      <c r="R45" s="49"/>
      <c r="S45" s="49"/>
      <c r="T45" s="49"/>
      <c r="U45" s="49"/>
      <c r="AF45" s="49"/>
      <c r="AG45" s="49"/>
      <c r="AH45" s="49"/>
    </row>
    <row r="46" spans="1:34" ht="15.75">
      <c r="A46" s="49" t="s">
        <v>228</v>
      </c>
      <c r="B46" s="49"/>
      <c r="C46" s="49"/>
      <c r="D46" s="49"/>
      <c r="E46" s="49"/>
      <c r="F46" s="49"/>
      <c r="G46" s="49"/>
      <c r="H46" s="49"/>
      <c r="I46" s="49"/>
      <c r="J46" s="49"/>
      <c r="K46" s="49"/>
      <c r="L46" s="49"/>
      <c r="M46" s="49"/>
      <c r="N46" s="49"/>
      <c r="O46" s="49"/>
      <c r="P46" s="49"/>
      <c r="Q46" s="49"/>
      <c r="R46" s="49"/>
      <c r="S46" s="49"/>
      <c r="T46" s="49"/>
      <c r="U46" s="49"/>
      <c r="AF46" s="49"/>
      <c r="AG46" s="49"/>
      <c r="AH46" s="49"/>
    </row>
    <row r="47" spans="1:34" ht="15.75">
      <c r="A47" s="49" t="s">
        <v>229</v>
      </c>
      <c r="B47" s="49"/>
      <c r="C47" s="49"/>
      <c r="D47" s="49"/>
      <c r="E47" s="49"/>
      <c r="F47" s="49"/>
      <c r="G47" s="49"/>
      <c r="H47" s="49"/>
      <c r="I47" s="49"/>
      <c r="J47" s="49"/>
      <c r="K47" s="49"/>
      <c r="L47" s="49"/>
      <c r="M47" s="49"/>
      <c r="N47" s="49"/>
      <c r="O47" s="49"/>
      <c r="P47" s="49"/>
      <c r="Q47" s="49"/>
      <c r="R47" s="49"/>
      <c r="S47" s="49"/>
      <c r="T47" s="49"/>
      <c r="U47" s="49"/>
      <c r="AF47" s="49"/>
      <c r="AG47" s="49"/>
      <c r="AH47" s="49"/>
    </row>
    <row r="48" spans="1:34" ht="15.75">
      <c r="A48" s="47" t="s">
        <v>230</v>
      </c>
      <c r="B48" s="49"/>
      <c r="C48" s="49"/>
      <c r="D48" s="49"/>
      <c r="E48" s="49"/>
      <c r="F48" s="49"/>
      <c r="G48" s="49"/>
      <c r="H48" s="49"/>
      <c r="I48" s="49"/>
      <c r="J48" s="49"/>
      <c r="K48" s="49"/>
      <c r="L48" s="49"/>
      <c r="M48" s="49"/>
      <c r="N48" s="49"/>
      <c r="O48" s="49"/>
      <c r="P48" s="49"/>
      <c r="Q48" s="49"/>
      <c r="R48" s="49"/>
      <c r="S48" s="49"/>
      <c r="T48" s="49"/>
      <c r="U48" s="49"/>
      <c r="AF48" s="49"/>
      <c r="AG48" s="49"/>
      <c r="AH48" s="49"/>
    </row>
    <row r="49" spans="1:34" ht="15.75">
      <c r="A49" s="49" t="s">
        <v>231</v>
      </c>
      <c r="B49" s="49"/>
      <c r="C49" s="49"/>
      <c r="D49" s="49"/>
      <c r="E49" s="49"/>
      <c r="F49" s="49"/>
      <c r="G49" s="49"/>
      <c r="H49" s="49"/>
      <c r="I49" s="49"/>
      <c r="J49" s="49"/>
      <c r="K49" s="49"/>
      <c r="L49" s="49"/>
      <c r="M49" s="49"/>
      <c r="N49" s="49"/>
      <c r="O49" s="49"/>
      <c r="P49" s="49"/>
      <c r="Q49" s="49"/>
      <c r="R49" s="49"/>
      <c r="S49" s="49"/>
      <c r="T49" s="49"/>
      <c r="U49" s="49"/>
      <c r="AF49" s="49"/>
      <c r="AG49" s="49"/>
      <c r="AH49" s="49"/>
    </row>
    <row r="50" spans="1:34" ht="15.75">
      <c r="A50" s="49"/>
      <c r="B50" s="49"/>
      <c r="C50" s="49"/>
      <c r="D50" s="49"/>
      <c r="E50" s="49"/>
      <c r="F50" s="49"/>
      <c r="G50" s="49"/>
      <c r="H50" s="49"/>
      <c r="I50" s="49"/>
      <c r="J50" s="49"/>
      <c r="K50" s="49"/>
      <c r="L50" s="49"/>
      <c r="M50" s="49"/>
      <c r="N50" s="49"/>
      <c r="O50" s="49"/>
      <c r="P50" s="49"/>
      <c r="Q50" s="49"/>
      <c r="R50" s="49"/>
      <c r="S50" s="49"/>
      <c r="T50" s="49"/>
      <c r="U50" s="49"/>
      <c r="AF50" s="49"/>
      <c r="AG50" s="49"/>
      <c r="AH50" s="49"/>
    </row>
    <row r="51" spans="1:34" ht="12">
      <c r="A51" s="4"/>
      <c r="B51" s="4"/>
      <c r="C51" s="4"/>
      <c r="D51" s="4"/>
      <c r="E51" s="4"/>
      <c r="F51" s="4"/>
      <c r="G51" s="4"/>
      <c r="H51" s="4"/>
      <c r="I51" s="4"/>
      <c r="J51" s="4"/>
      <c r="K51" s="4"/>
      <c r="L51" s="4"/>
      <c r="M51" s="4"/>
      <c r="N51" s="4"/>
      <c r="O51" s="4"/>
      <c r="P51" s="4"/>
      <c r="Q51" s="4"/>
      <c r="R51" s="4"/>
      <c r="AF51" s="4"/>
      <c r="AG51" s="4"/>
      <c r="AH51" s="4"/>
    </row>
    <row r="52" spans="1:34" ht="12">
      <c r="A52" s="4"/>
      <c r="B52" s="4"/>
      <c r="C52" s="4"/>
      <c r="D52" s="4"/>
      <c r="E52" s="4"/>
      <c r="F52" s="4"/>
      <c r="G52" s="4"/>
      <c r="H52" s="4"/>
      <c r="I52" s="4"/>
      <c r="J52" s="4"/>
      <c r="K52" s="4"/>
      <c r="L52" s="4"/>
      <c r="M52" s="4"/>
      <c r="N52" s="4"/>
      <c r="O52" s="4"/>
      <c r="P52" s="4"/>
      <c r="Q52" s="4"/>
      <c r="R52" s="4"/>
      <c r="AF52" s="4"/>
      <c r="AG52" s="4"/>
      <c r="AH52" s="4"/>
    </row>
    <row r="53" spans="1:34" ht="12">
      <c r="A53" s="4"/>
      <c r="B53" s="4"/>
      <c r="C53" s="4"/>
      <c r="D53" s="4"/>
      <c r="E53" s="4"/>
      <c r="F53" s="4"/>
      <c r="G53" s="4"/>
      <c r="H53" s="4"/>
      <c r="I53" s="4"/>
      <c r="J53" s="4"/>
      <c r="K53" s="4"/>
      <c r="L53" s="4"/>
      <c r="M53" s="4"/>
      <c r="N53" s="4"/>
      <c r="O53" s="4"/>
      <c r="P53" s="4"/>
      <c r="Q53" s="4"/>
      <c r="R53" s="4"/>
      <c r="AF53" s="4"/>
      <c r="AG53" s="4"/>
      <c r="AH53" s="4"/>
    </row>
    <row r="54" spans="1:34" ht="12">
      <c r="A54" s="4"/>
      <c r="B54" s="4"/>
      <c r="C54" s="4"/>
      <c r="D54" s="4"/>
      <c r="E54" s="4"/>
      <c r="F54" s="4"/>
      <c r="G54" s="4"/>
      <c r="H54" s="4"/>
      <c r="I54" s="4"/>
      <c r="J54" s="4"/>
      <c r="K54" s="4"/>
      <c r="L54" s="4"/>
      <c r="M54" s="4"/>
      <c r="N54" s="4"/>
      <c r="O54" s="4"/>
      <c r="P54" s="4"/>
      <c r="Q54" s="4"/>
      <c r="R54" s="4"/>
      <c r="AF54" s="4"/>
      <c r="AG54" s="4"/>
      <c r="AH54" s="4"/>
    </row>
    <row r="55" spans="1:34" ht="12">
      <c r="A55" s="4"/>
      <c r="B55" s="4"/>
      <c r="C55" s="4"/>
      <c r="D55" s="4"/>
      <c r="E55" s="4"/>
      <c r="F55" s="4"/>
      <c r="G55" s="4"/>
      <c r="H55" s="4"/>
      <c r="I55" s="4"/>
      <c r="J55" s="4"/>
      <c r="K55" s="4"/>
      <c r="L55" s="4"/>
      <c r="M55" s="4"/>
      <c r="N55" s="4"/>
      <c r="O55" s="4"/>
      <c r="P55" s="4"/>
      <c r="Q55" s="4"/>
      <c r="R55" s="4"/>
      <c r="AF55" s="4"/>
      <c r="AG55" s="4"/>
      <c r="AH55" s="4"/>
    </row>
    <row r="56" spans="1:34" ht="12">
      <c r="A56" s="4"/>
      <c r="B56" s="4"/>
      <c r="C56" s="4"/>
      <c r="D56" s="4"/>
      <c r="E56" s="4"/>
      <c r="F56" s="4"/>
      <c r="G56" s="4"/>
      <c r="H56" s="4"/>
      <c r="I56" s="4"/>
      <c r="J56" s="4"/>
      <c r="K56" s="4"/>
      <c r="L56" s="4"/>
      <c r="M56" s="4"/>
      <c r="N56" s="4"/>
      <c r="O56" s="4"/>
      <c r="P56" s="4"/>
      <c r="Q56" s="4"/>
      <c r="R56" s="4"/>
      <c r="AF56" s="4"/>
      <c r="AG56" s="4"/>
      <c r="AH56" s="4"/>
    </row>
    <row r="57" spans="1:34" ht="12">
      <c r="A57" s="4"/>
      <c r="B57" s="4"/>
      <c r="C57" s="4"/>
      <c r="D57" s="4"/>
      <c r="E57" s="4"/>
      <c r="F57" s="4"/>
      <c r="G57" s="4"/>
      <c r="H57" s="4"/>
      <c r="I57" s="4"/>
      <c r="J57" s="4"/>
      <c r="K57" s="4"/>
      <c r="L57" s="4"/>
      <c r="M57" s="4"/>
      <c r="N57" s="4"/>
      <c r="O57" s="4"/>
      <c r="P57" s="4"/>
      <c r="Q57" s="4"/>
      <c r="R57" s="4"/>
      <c r="AF57" s="4"/>
      <c r="AG57" s="4"/>
      <c r="AH57" s="4"/>
    </row>
    <row r="58" spans="1:34" ht="12">
      <c r="A58" s="4"/>
      <c r="B58" s="4"/>
      <c r="C58" s="4"/>
      <c r="D58" s="4"/>
      <c r="E58" s="4"/>
      <c r="F58" s="4"/>
      <c r="G58" s="4"/>
      <c r="H58" s="4"/>
      <c r="I58" s="4"/>
      <c r="J58" s="4"/>
      <c r="K58" s="4"/>
      <c r="L58" s="4"/>
      <c r="M58" s="4"/>
      <c r="N58" s="4"/>
      <c r="O58" s="4"/>
      <c r="P58" s="4"/>
      <c r="Q58" s="4"/>
      <c r="R58" s="4"/>
      <c r="AF58" s="4"/>
      <c r="AG58" s="4"/>
      <c r="AH58" s="4"/>
    </row>
    <row r="59" spans="1:34" ht="12">
      <c r="A59" s="4"/>
      <c r="B59" s="4"/>
      <c r="C59" s="4"/>
      <c r="D59" s="4"/>
      <c r="E59" s="4"/>
      <c r="F59" s="4"/>
      <c r="G59" s="4"/>
      <c r="H59" s="4"/>
      <c r="I59" s="4"/>
      <c r="J59" s="4"/>
      <c r="K59" s="4"/>
      <c r="L59" s="4"/>
      <c r="M59" s="4"/>
      <c r="N59" s="4"/>
      <c r="O59" s="4"/>
      <c r="P59" s="4"/>
      <c r="Q59" s="4"/>
      <c r="R59" s="4"/>
      <c r="AF59" s="4"/>
      <c r="AG59" s="4"/>
      <c r="AH59" s="4"/>
    </row>
    <row r="60" spans="1:34" ht="12">
      <c r="A60" s="4"/>
      <c r="B60" s="4"/>
      <c r="C60" s="4"/>
      <c r="D60" s="4"/>
      <c r="E60" s="4"/>
      <c r="F60" s="4"/>
      <c r="G60" s="4"/>
      <c r="H60" s="4"/>
      <c r="I60" s="4"/>
      <c r="J60" s="4"/>
      <c r="K60" s="4"/>
      <c r="L60" s="4"/>
      <c r="M60" s="4"/>
      <c r="N60" s="4"/>
      <c r="O60" s="4"/>
      <c r="P60" s="4"/>
      <c r="Q60" s="4"/>
      <c r="R60" s="4"/>
      <c r="AF60" s="4"/>
      <c r="AG60" s="4"/>
      <c r="AH60" s="4"/>
    </row>
    <row r="61" spans="1:34" ht="12">
      <c r="A61" s="4"/>
      <c r="B61" s="4"/>
      <c r="C61" s="4"/>
      <c r="D61" s="4"/>
      <c r="E61" s="4"/>
      <c r="F61" s="4"/>
      <c r="G61" s="4"/>
      <c r="H61" s="4"/>
      <c r="I61" s="4"/>
      <c r="J61" s="4"/>
      <c r="K61" s="4"/>
      <c r="L61" s="4"/>
      <c r="M61" s="4"/>
      <c r="N61" s="4"/>
      <c r="O61" s="4"/>
      <c r="P61" s="4"/>
      <c r="Q61" s="4"/>
      <c r="R61" s="4"/>
      <c r="AF61" s="4"/>
      <c r="AG61" s="4"/>
      <c r="AH61" s="4"/>
    </row>
    <row r="62" spans="1:34" ht="12">
      <c r="A62" s="4"/>
      <c r="B62" s="4"/>
      <c r="C62" s="4"/>
      <c r="D62" s="4"/>
      <c r="E62" s="4"/>
      <c r="F62" s="4"/>
      <c r="G62" s="4"/>
      <c r="H62" s="4"/>
      <c r="I62" s="4"/>
      <c r="J62" s="4"/>
      <c r="K62" s="4"/>
      <c r="L62" s="4"/>
      <c r="M62" s="4"/>
      <c r="N62" s="4"/>
      <c r="O62" s="4"/>
      <c r="P62" s="4"/>
      <c r="Q62" s="4"/>
      <c r="R62" s="4"/>
      <c r="AF62" s="4"/>
      <c r="AG62" s="4"/>
      <c r="AH62" s="4"/>
    </row>
    <row r="63" spans="1:34" ht="12">
      <c r="A63" s="4"/>
      <c r="B63" s="4"/>
      <c r="C63" s="4"/>
      <c r="D63" s="4"/>
      <c r="E63" s="4"/>
      <c r="F63" s="4"/>
      <c r="G63" s="4"/>
      <c r="H63" s="4"/>
      <c r="I63" s="4"/>
      <c r="J63" s="4"/>
      <c r="K63" s="4"/>
      <c r="L63" s="4"/>
      <c r="M63" s="4"/>
      <c r="N63" s="4"/>
      <c r="O63" s="4"/>
      <c r="P63" s="4"/>
      <c r="Q63" s="4"/>
      <c r="R63" s="4"/>
      <c r="AF63" s="4"/>
      <c r="AG63" s="4"/>
      <c r="AH63" s="4"/>
    </row>
    <row r="64" spans="1:34" ht="12">
      <c r="A64" s="4"/>
      <c r="B64" s="4"/>
      <c r="C64" s="4"/>
      <c r="D64" s="4"/>
      <c r="E64" s="4"/>
      <c r="F64" s="4"/>
      <c r="G64" s="4"/>
      <c r="H64" s="4"/>
      <c r="I64" s="4"/>
      <c r="J64" s="4"/>
      <c r="K64" s="4"/>
      <c r="L64" s="4"/>
      <c r="M64" s="4"/>
      <c r="N64" s="4"/>
      <c r="O64" s="4"/>
      <c r="P64" s="4"/>
      <c r="Q64" s="4"/>
      <c r="R64" s="4"/>
      <c r="AF64" s="4"/>
      <c r="AG64" s="4"/>
      <c r="AH64" s="4"/>
    </row>
  </sheetData>
  <sheetProtection selectLockedCells="1" selectUnlockedCells="1"/>
  <mergeCells count="18">
    <mergeCell ref="AG10:AH10"/>
    <mergeCell ref="AI41:AU42"/>
    <mergeCell ref="B15:B32"/>
    <mergeCell ref="R15:R32"/>
    <mergeCell ref="AH15:AH32"/>
    <mergeCell ref="A33:B33"/>
    <mergeCell ref="C41:O42"/>
    <mergeCell ref="S41:AE42"/>
    <mergeCell ref="A3:C3"/>
    <mergeCell ref="C6:F6"/>
    <mergeCell ref="Q8:R8"/>
    <mergeCell ref="AG8:AH8"/>
    <mergeCell ref="Q10:R10"/>
    <mergeCell ref="Q33:R33"/>
    <mergeCell ref="AG33:AH33"/>
    <mergeCell ref="A14:B14"/>
    <mergeCell ref="Q14:R14"/>
    <mergeCell ref="AG14:AH14"/>
  </mergeCells>
  <conditionalFormatting sqref="S9:W9 S14:AD33 Y9:AD9 AI9:AM9 AI14:AT33 AO9:AT9">
    <cfRule type="cellIs" priority="1" dxfId="0" operator="greaterThan" stopIfTrue="1">
      <formula>0</formula>
    </cfRule>
  </conditionalFormatting>
  <dataValidations count="3">
    <dataValidation type="list" showInputMessage="1" prompt="Have you opted for interest only in year 1 ?" error="NEA Loan Value must be between £0 and £1000" sqref="B6">
      <formula1>$H$5:$H$6</formula1>
      <formula2>0</formula2>
    </dataValidation>
    <dataValidation type="whole" showInputMessage="1" showErrorMessage="1" prompt="NEA loan Maximum £2500&#10;&#10;Then Select &quot;Loan Term&quot; Below&#10;" error="NEA Loan Value must be between £0 and £2500" sqref="B4">
      <formula1>0</formula1>
      <formula2>25000</formula2>
    </dataValidation>
    <dataValidation type="list" showInputMessage="1" prompt="Select 1, 2 or 3 Year Term for Loan&#10;&#10;Then for Loans over 1 Year, &#10;select if &quot;Interest Free&quot; for 1st Year Below&#10;" sqref="B5">
      <formula1>$G$3:$G$6</formula1>
      <formula2>0</formula2>
    </dataValidation>
  </dataValidations>
  <printOptions/>
  <pageMargins left="0.19652777777777777" right="0.31527777777777777" top="0.15763888888888888" bottom="0.2361111111111111"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Charlotte Naylor</dc:creator>
  <cp:keywords/>
  <dc:description/>
  <cp:lastModifiedBy>Russell Harrison (Place)</cp:lastModifiedBy>
  <cp:lastPrinted>2020-01-24T09:58:16Z</cp:lastPrinted>
  <dcterms:created xsi:type="dcterms:W3CDTF">2014-03-03T16:44:17Z</dcterms:created>
  <dcterms:modified xsi:type="dcterms:W3CDTF">2021-07-07T10:06:11Z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ystem.Collections.DictionaryEntry.Key1">
    <vt:lpwstr>3;#Derbyshire County Council|d98d0933-9971-4d20-a5e2-6605b0b627c7</vt:lpwstr>
  </property>
  <property fmtid="{D5CDD505-2E9C-101B-9397-08002B2CF9AE}" pid="3" name="eaf7850acfb2457ebc59065a51bb9af7">
    <vt:lpwstr>Derbyshire County Council|d98d0933-9971-4d20-a5e2-6605b0b627c7</vt:lpwstr>
  </property>
  <property fmtid="{D5CDD505-2E9C-101B-9397-08002B2CF9AE}" pid="4" name="b3f97ac93422426188d2aad3a678e4c4">
    <vt:lpwstr/>
  </property>
  <property fmtid="{D5CDD505-2E9C-101B-9397-08002B2CF9AE}" pid="5" name="gf54d75027aa46158af8f1c7a987d999">
    <vt:lpwstr>Commissioning Communities and Policy|f68e6202-3800-4c3a-8353-c71578b6530e</vt:lpwstr>
  </property>
  <property fmtid="{D5CDD505-2E9C-101B-9397-08002B2CF9AE}" pid="6" name="b38ca31a9d5849a49859e924bc8e8342">
    <vt:lpwstr>Not Specified|8aa55cc7-4ff2-4c6d-a08f-5e0be9a6d305</vt:lpwstr>
  </property>
  <property fmtid="{D5CDD505-2E9C-101B-9397-08002B2CF9AE}" pid="7" name="System_x002e_Collections_x002e_DictionaryEntry_x002e_Key">
    <vt:lpwstr/>
  </property>
  <property fmtid="{D5CDD505-2E9C-101B-9397-08002B2CF9AE}" pid="8" name="System.Collections.DictionaryEntry.Key0">
    <vt:lpwstr>2;#Commissioning Communities and Policy|f68e6202-3800-4c3a-8353-c71578b6530e</vt:lpwstr>
  </property>
  <property fmtid="{D5CDD505-2E9C-101B-9397-08002B2CF9AE}" pid="9" name="System.Collections.DictionaryEntry.Key2">
    <vt:lpwstr>1;#Not Specified|8aa55cc7-4ff2-4c6d-a08f-5e0be9a6d305</vt:lpwstr>
  </property>
  <property fmtid="{D5CDD505-2E9C-101B-9397-08002B2CF9AE}" pid="10" name="TaxCatchAll">
    <vt:lpwstr>3;#Derbyshire County Council|d98d0933-9971-4d20-a5e2-6605b0b627c7;#2;#Commissioning Communities and Policy|f68e6202-3800-4c3a-8353-c71578b6530e;#1;#Not Specified|8aa55cc7-4ff2-4c6d-a08f-5e0be9a6d305</vt:lpwstr>
  </property>
</Properties>
</file>